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2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ylvia/Desktop/IITR/M2_statistics/L3/"/>
    </mc:Choice>
  </mc:AlternateContent>
  <xr:revisionPtr revIDLastSave="0" documentId="13_ncr:1_{77CEB4D9-5D6F-5740-BAE5-AFC9763FFE56}" xr6:coauthVersionLast="47" xr6:coauthVersionMax="47" xr10:uidLastSave="{00000000-0000-0000-0000-000000000000}"/>
  <bookViews>
    <workbookView xWindow="0" yWindow="500" windowWidth="28800" windowHeight="15800" xr2:uid="{3DF8A3B3-D190-AA47-9267-2BCA792AA69B}"/>
  </bookViews>
  <sheets>
    <sheet name="Discrete RV" sheetId="1" r:id="rId1"/>
    <sheet name="Poisson RV" sheetId="5" r:id="rId2"/>
    <sheet name="Continuous RV" sheetId="2" r:id="rId3"/>
    <sheet name="Normal RV" sheetId="6" r:id="rId4"/>
    <sheet name="Sampling" sheetId="7" r:id="rId5"/>
    <sheet name="CLT_python" sheetId="8" r:id="rId6"/>
    <sheet name="CLT_Excel" sheetId="9" r:id="rId7"/>
  </sheets>
  <externalReferences>
    <externalReference r:id="rId8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101" i="9" l="1"/>
  <c r="F100" i="9"/>
  <c r="F99" i="9"/>
  <c r="F98" i="9"/>
  <c r="F97" i="9"/>
  <c r="F96" i="9"/>
  <c r="F95" i="9"/>
  <c r="F94" i="9"/>
  <c r="F93" i="9"/>
  <c r="F92" i="9"/>
  <c r="F91" i="9"/>
  <c r="F90" i="9"/>
  <c r="F89" i="9"/>
  <c r="F88" i="9"/>
  <c r="F87" i="9"/>
  <c r="F86" i="9"/>
  <c r="F85" i="9"/>
  <c r="F84" i="9"/>
  <c r="F83" i="9"/>
  <c r="F82" i="9"/>
  <c r="F81" i="9"/>
  <c r="F80" i="9"/>
  <c r="F79" i="9"/>
  <c r="F78" i="9"/>
  <c r="F77" i="9"/>
  <c r="F76" i="9"/>
  <c r="F75" i="9"/>
  <c r="F74" i="9"/>
  <c r="F73" i="9"/>
  <c r="F72" i="9"/>
  <c r="F71" i="9"/>
  <c r="F70" i="9"/>
  <c r="F69" i="9"/>
  <c r="F68" i="9"/>
  <c r="F67" i="9"/>
  <c r="J66" i="9"/>
  <c r="F66" i="9"/>
  <c r="F65" i="9"/>
  <c r="J64" i="9"/>
  <c r="F64" i="9"/>
  <c r="F63" i="9"/>
  <c r="F62" i="9"/>
  <c r="F61" i="9"/>
  <c r="F60" i="9"/>
  <c r="F59" i="9"/>
  <c r="F58" i="9"/>
  <c r="F57" i="9"/>
  <c r="F56" i="9"/>
  <c r="F55" i="9"/>
  <c r="F54" i="9"/>
  <c r="F53" i="9"/>
  <c r="F52" i="9"/>
  <c r="F51" i="9"/>
  <c r="F50" i="9"/>
  <c r="F49" i="9"/>
  <c r="F48" i="9"/>
  <c r="F47" i="9"/>
  <c r="F46" i="9"/>
  <c r="F45" i="9"/>
  <c r="F44" i="9"/>
  <c r="F43" i="9"/>
  <c r="F42" i="9"/>
  <c r="F41" i="9"/>
  <c r="F40" i="9"/>
  <c r="F39" i="9"/>
  <c r="F38" i="9"/>
  <c r="F37" i="9"/>
  <c r="F36" i="9"/>
  <c r="F35" i="9"/>
  <c r="F34" i="9"/>
  <c r="F33" i="9"/>
  <c r="F32" i="9"/>
  <c r="F31" i="9"/>
  <c r="F30" i="9"/>
  <c r="F29" i="9"/>
  <c r="F28" i="9"/>
  <c r="F27" i="9"/>
  <c r="F26" i="9"/>
  <c r="F25" i="9"/>
  <c r="F24" i="9"/>
  <c r="F23" i="9"/>
  <c r="F22" i="9"/>
  <c r="F21" i="9"/>
  <c r="F20" i="9"/>
  <c r="F19" i="9"/>
  <c r="F18" i="9"/>
  <c r="F17" i="9"/>
  <c r="F16" i="9"/>
  <c r="F15" i="9"/>
  <c r="F14" i="9"/>
  <c r="F13" i="9"/>
  <c r="F12" i="9"/>
  <c r="F11" i="9"/>
  <c r="F10" i="9"/>
  <c r="F9" i="9"/>
  <c r="F8" i="9"/>
  <c r="F7" i="9"/>
  <c r="F6" i="9"/>
  <c r="F5" i="9"/>
  <c r="F4" i="9"/>
  <c r="F3" i="9"/>
  <c r="F2" i="9"/>
  <c r="J116" i="6"/>
  <c r="J115" i="6"/>
  <c r="J114" i="6"/>
  <c r="A148" i="6"/>
  <c r="A145" i="6"/>
  <c r="A142" i="6"/>
  <c r="A137" i="6"/>
  <c r="A134" i="6"/>
  <c r="A131" i="6"/>
  <c r="A127" i="6"/>
  <c r="A124" i="6"/>
  <c r="A121" i="6"/>
</calcChain>
</file>

<file path=xl/sharedStrings.xml><?xml version="1.0" encoding="utf-8"?>
<sst xmlns="http://schemas.openxmlformats.org/spreadsheetml/2006/main" count="239" uniqueCount="233">
  <si>
    <t>Bernoulli RV</t>
  </si>
  <si>
    <t>Binomial RV</t>
  </si>
  <si>
    <t>It associates a value of 1 to success &amp; 0 to failure.</t>
  </si>
  <si>
    <t xml:space="preserve"> </t>
  </si>
  <si>
    <t>For any discrete random variable if u know all possible values that RV can take &amp; if u also know probabilities by which RV can take those values,</t>
  </si>
  <si>
    <t>then we can say that we know distribution of random variable.</t>
  </si>
  <si>
    <t>In 1 binomial experiment u r doing n trials &amp; in each of those trials probability of success is p &amp; failure is (1-p).</t>
  </si>
  <si>
    <t>What is advantage of discussing these RV ?</t>
  </si>
  <si>
    <t>Although we discuss as purely theoritical exercise but in some situations u may see a situation &amp; say this looks like a binomial RV.</t>
  </si>
  <si>
    <t>You are interested in number of successes.</t>
  </si>
  <si>
    <t>So I can use some properties of Binomial RV.</t>
  </si>
  <si>
    <t>Usually 2 properties associated with random variables- Expectation and Variance of RV</t>
  </si>
  <si>
    <r>
      <rPr>
        <b/>
        <sz val="12"/>
        <color theme="1"/>
        <rFont val="Calibri"/>
        <family val="2"/>
        <scheme val="minor"/>
      </rPr>
      <t>Expectation of a RV</t>
    </r>
    <r>
      <rPr>
        <sz val="12"/>
        <color theme="1"/>
        <rFont val="Calibri"/>
        <family val="2"/>
        <scheme val="minor"/>
      </rPr>
      <t xml:space="preserve"> - refers to some sort of average of RV which gets technical name as expected value of RV.</t>
    </r>
  </si>
  <si>
    <t>Why do we say as expectation &amp; not average? because it is not same average as we have always been doing like sachin scoring runs in 400 innings &amp; compute avg.</t>
  </si>
  <si>
    <t>It is actually pertaining to an experiment that will be done only once but we do not know what values it will take.</t>
  </si>
  <si>
    <t>Property 1 of Random Variable - Expectation of Random Variable.</t>
  </si>
  <si>
    <t>Property 2 of Random Variable - Variance of Random Variable.</t>
  </si>
  <si>
    <t>1 Experiment of Binomial consists of n trials (n=100 means u r doing 1 binomial experiment which consists of repeating it 100 times i.e. 1exp=100 trials)</t>
  </si>
  <si>
    <t>e.g count no.of heads when n=100 in binomial experiment so if u get 78 times head then u get ans as 78.</t>
  </si>
  <si>
    <t>if u repeat binomial experiment 5 times then u will get 5 answers and each ans will be number of heads obtained out of 100 times/trials in each experiment. [78,65,80,62,55]</t>
  </si>
  <si>
    <t>In each of those n trials probability of success is p.</t>
  </si>
  <si>
    <t>This expectation is trying to capture something like if u repeat the trials/exp ? several times u get different scores &amp; u get the avg of these.</t>
  </si>
  <si>
    <t>That's y we use new technical term expectation &amp; this is analogous to average/mean of descriptive statistics.</t>
  </si>
  <si>
    <t xml:space="preserve">In Descriptive Statistics we calculated variance as </t>
  </si>
  <si>
    <t>Example-</t>
  </si>
  <si>
    <t>In below eg although expectation for both RV X and Y are same however actually they are very different.</t>
  </si>
  <si>
    <t>Y will take values vv close to 10 while X can take values from 10 to 0 to 20.</t>
  </si>
  <si>
    <t>Variance tries to capture this inf. What is variance in different values that RV can take.</t>
  </si>
  <si>
    <t>Now for RV also we need some sort of similar metrics for variance but it will be in terms of probability/it should capture probability inf.</t>
  </si>
  <si>
    <t>The variance formula for RV should take probability into consideration.</t>
  </si>
  <si>
    <t>For RV X, in scenario 1 or 2, in which variance would be more?</t>
  </si>
  <si>
    <t xml:space="preserve">Since X is a RV u need to look for variance in terms of probability. </t>
  </si>
  <si>
    <t xml:space="preserve">For 2nd case, X can take all values with Probability of 1% while value 10 with prob of 96%. Hence most of time u will only see 1 result which is 10. Hence variance is less. </t>
  </si>
  <si>
    <t>Now for 1st case X can take each value with probability of 20%, so all values will be appearing frequently, variance of X will be more.</t>
  </si>
  <si>
    <t>In 2nd case X can take value 0 or 20 but it is vv less likely.</t>
  </si>
  <si>
    <t>So RV formula for variance has to go modification in terms of probability. It will not be same as we define variance in Descriptive Statistics.</t>
  </si>
  <si>
    <t>As in DS (Descriptive Statistics)</t>
  </si>
  <si>
    <t>Now above instead of 1/n u write probability.</t>
  </si>
  <si>
    <t>If X is a RV then X^2 is also a RV. So</t>
  </si>
  <si>
    <t>is also a RV.</t>
  </si>
  <si>
    <t xml:space="preserve">Calculating Expectation of RV </t>
  </si>
  <si>
    <t xml:space="preserve">is </t>
  </si>
  <si>
    <t>as expectation is weighted avg &amp; weighted in terms of probability.</t>
  </si>
  <si>
    <t>First 2 col's above is basically distribution of RV- X, as u have all values which RV X can take and the corresponding probabilities with which it can take those values.</t>
  </si>
  <si>
    <t>Generally</t>
  </si>
  <si>
    <t>So now we come back again to variance of RV and substitude above value-</t>
  </si>
  <si>
    <t xml:space="preserve">where </t>
  </si>
  <si>
    <t>X is a RV but E(X) is not a RV. Simplyfying equation further-</t>
  </si>
  <si>
    <t>Hence Variance of Random Variable is -</t>
  </si>
  <si>
    <t>For Descriptive Statistics</t>
  </si>
  <si>
    <t>Thus 2 Important properies of Random Variable are Expected Value and Variance</t>
  </si>
  <si>
    <t>Compute Variance of Dice Throw-</t>
  </si>
  <si>
    <t xml:space="preserve">U can calcuate variance using above table and this formula </t>
  </si>
  <si>
    <t>For  E(X^2)  term u can find by multiplying col 3 and col 2 in above table.</t>
  </si>
  <si>
    <t>For  (E(X)^)2  term u can find by multiplying col 1 and col 2 in above table.</t>
  </si>
  <si>
    <t xml:space="preserve">Then substitute values in this formula </t>
  </si>
  <si>
    <t>and get variance of dice throw.</t>
  </si>
  <si>
    <t>Usually for all standard Random Variables (like Bernoulli, Binomial etc) Expectation and Variance formula's we know. No need to calculate by hand.</t>
  </si>
  <si>
    <t>In L-2 we calculated the Expected value of Bernoulli and Binomial RV which is -</t>
  </si>
  <si>
    <t>General Formula -</t>
  </si>
  <si>
    <t>Now we will calculate the Variance of Bernoulli and Binomial RV</t>
  </si>
  <si>
    <t>For Bernoulli RV</t>
  </si>
  <si>
    <t>Variance of Bernoulli RV is p(1-p), so for Binomial is np(1-p)</t>
  </si>
  <si>
    <t>For Binomial RV - it is a n bernoulli trials where each bernouli  can result in success or failure</t>
  </si>
  <si>
    <t>Hence in summary the expected value and variance for Bernoulli and Binomial are -</t>
  </si>
  <si>
    <t>For Binomial -</t>
  </si>
  <si>
    <t>So the advantage of learning these popular or most frequently used distributions is that they can be identified by their parameters.</t>
  </si>
  <si>
    <t>If someone say it is following Binomial distribution so question u need to ask is what is value of n and what is value of p.</t>
  </si>
  <si>
    <t>Cz if u know n and p, in a way u know everything about distribution.</t>
  </si>
  <si>
    <t>These values are known as PARAMETERS of the distribution. If u know these parameters u know everything about d distribution.</t>
  </si>
  <si>
    <t>** Simulate these distributions in python and check if expected value and mean coming as per expectation.</t>
  </si>
  <si>
    <t>*Covariance =0 if RV independent</t>
  </si>
  <si>
    <t>*Only then this formula applicable with 0 covariance terms.</t>
  </si>
  <si>
    <t>Poisson RV</t>
  </si>
  <si>
    <t>What kind of situations Poisson RV models?</t>
  </si>
  <si>
    <t>E.g. like how many people will come to shop in a day so 1 day 10 people, another day 15 , another day 12  etc</t>
  </si>
  <si>
    <t xml:space="preserve">Theoritically there is no limit to how many people can come in the shop </t>
  </si>
  <si>
    <t>Properties of Poisson RV - Expected Value and Variance</t>
  </si>
  <si>
    <t>U r opening restaurant</t>
  </si>
  <si>
    <t>U have an idea of avg number of people that will come.</t>
  </si>
  <si>
    <t>What is total number of seating u should maintain in ur hotel so that maybe 95% chance there is no waiting.</t>
  </si>
  <si>
    <t>Model using Poisson &amp; count uptil which point so I get 95% probability</t>
  </si>
  <si>
    <r>
      <rPr>
        <b/>
        <sz val="12"/>
        <color theme="1"/>
        <rFont val="Calibri"/>
        <family val="2"/>
        <scheme val="minor"/>
      </rPr>
      <t>Application of Poisson</t>
    </r>
    <r>
      <rPr>
        <sz val="12"/>
        <color theme="1"/>
        <rFont val="Calibri"/>
        <family val="2"/>
        <scheme val="minor"/>
      </rPr>
      <t xml:space="preserve"> - lets say u want to model situation about seating in your restaurant so on any day u can accomate 95% customers </t>
    </r>
  </si>
  <si>
    <t>To see number of vehicles passing in an hour, maybe for checking parking facility. So to model this entire situation can use Poisson.</t>
  </si>
  <si>
    <t>Simulation of Poisson Distribution in Python</t>
  </si>
  <si>
    <t>Continuous Random Variable</t>
  </si>
  <si>
    <t>Philosophically speaking nothing is really continuous it is just a theoritical simplification we do to model certain situations better.</t>
  </si>
  <si>
    <t>Uniform Random Variable</t>
  </si>
  <si>
    <t>Discrete Number - Countable</t>
  </si>
  <si>
    <t>Continuous Number - Measurable</t>
  </si>
  <si>
    <t>In real world we do not know whether our data will follow Binomial or Poisson Distributions?</t>
  </si>
  <si>
    <t>If u r not able to say then need to look for other ways but if that test tells that this data can be modelled as a Possion Random Variable then we can use Poisson Properties.</t>
  </si>
  <si>
    <t xml:space="preserve">The real data has shown to follow these common distributions but there is no guarentee. </t>
  </si>
  <si>
    <t>There might be possible that num. of people coming in restaurant might not follow poisson distribution.</t>
  </si>
  <si>
    <t>Statistically speaking there are tests by which u can say, this is looking like a Poisson Distribution.</t>
  </si>
  <si>
    <t>Ques - How we will know in real world data which distribution follow ?</t>
  </si>
  <si>
    <t>In Discrete RV u can say that this is 1st value, 2nd value, …. but in continuous variable u will not be able to say that.</t>
  </si>
  <si>
    <t>e.g I tell height of individual will be b/w [150cm, 180cm]</t>
  </si>
  <si>
    <t>So lowest height is 150cm, which is second lowest height ?</t>
  </si>
  <si>
    <t>So here u can't say it will be 151 cm it could be 150.5 cm or 150.25 cm or 150.001 so it is difficult to say which will be next height ?</t>
  </si>
  <si>
    <t>So these r coninuous variables.</t>
  </si>
  <si>
    <t>For discrete variable we could say that these list of values a RV can take &amp; with these probabilities &amp; hence we know distribution.</t>
  </si>
  <si>
    <t>For continuous we cannot do this.</t>
  </si>
  <si>
    <t>We can't do this because we cannot prepare this list of values a Continuous RV can take.</t>
  </si>
  <si>
    <t>So in this case of Continuous distributions we do not talk about probability for a given point but instaed for a given interval.</t>
  </si>
  <si>
    <t>Since there are endless points b/w 2 values, we say that for Probability for any given point is 0 as exactly that value vv less likely chance but u can talk about interval.</t>
  </si>
  <si>
    <t>If u assume height is equally likely then u can say-</t>
  </si>
  <si>
    <t>159 to 161 is 2 units</t>
  </si>
  <si>
    <t>So 2/30 or 1/15</t>
  </si>
  <si>
    <t>Total width = 30 units</t>
  </si>
  <si>
    <t>In continuous distribution, probability at a given point assumed to be 0 (so exactly 159 or 161 is 0) but its interval is 2.</t>
  </si>
  <si>
    <t xml:space="preserve">X-axis </t>
  </si>
  <si>
    <t>the values which RV can take</t>
  </si>
  <si>
    <t>Y-axis</t>
  </si>
  <si>
    <t>Probability Density</t>
  </si>
  <si>
    <t>Ques- If area under curve has to be 1 then what should be height of this rectangle ?</t>
  </si>
  <si>
    <t>In continuous RV, the total area under graph has to be 1 as area corresponds to the probability and Probability is always maximum 1.</t>
  </si>
  <si>
    <t>Area = 1</t>
  </si>
  <si>
    <t>Width =2</t>
  </si>
  <si>
    <t>so height = 1/30</t>
  </si>
  <si>
    <t>Area of rectangle = length * breadth</t>
  </si>
  <si>
    <t>1 = l*30</t>
  </si>
  <si>
    <t>So value in Interval  159 to 161 will be area under this curve-</t>
  </si>
  <si>
    <t>2*1/30 = 1/15</t>
  </si>
  <si>
    <t>Normally we have more used Uniform and Normal Distributions under this.</t>
  </si>
  <si>
    <t>Under Discrete, more used distributions are Bernoulli, Binomial and Poisson Distributions.</t>
  </si>
  <si>
    <t>Normal Distribution</t>
  </si>
  <si>
    <t>Unlike in Uniform distribution where we say we have equally likely chance of 150cm as well as 180 cm height, here</t>
  </si>
  <si>
    <t>in normal distribution we say that 150 cm &amp; 180 cm r extreme, rather in middle which is 165cm most people will have height,</t>
  </si>
  <si>
    <t>so we will put a bigger density in here near 165 cm.</t>
  </si>
  <si>
    <t>So this is other type of density (unlike uniform) however total area under graph still =1 because area under graph in density curves represent probability &amp; prob=1 maimum.</t>
  </si>
  <si>
    <t>If u want to compute probability b/w 150 cm &amp; 160 cm, u just take area under that curve &amp; that will be the probability.</t>
  </si>
  <si>
    <t>How u will compute this area is another thing(cz here it is not simple rectangle which is l*b) however conceptually</t>
  </si>
  <si>
    <t>interpretation of probabilty density is area under curve.</t>
  </si>
  <si>
    <t>Cz it is continuous thing we can't be talking about a probability at a given point instead we talk about prob for a given interval.</t>
  </si>
  <si>
    <t>Here in below fig we r saying that height can be b/w 150 &amp; 180 with equal chance i.e all heights b/w these have equal chance/probability of occuring.</t>
  </si>
  <si>
    <t>Here in this type of probability density the chance of 165 cm (large) is different from chance of occurrence of 180cm (small)</t>
  </si>
  <si>
    <t>while in uniform density shown in yellow all heights had equally likely chance.</t>
  </si>
  <si>
    <t>For Uniform RV, expectation &amp; variance &amp; here f(x) is probability density function.</t>
  </si>
  <si>
    <t>Normal Random variable will follow a distribution known as Normal Distribution.</t>
  </si>
  <si>
    <t>area under curve (integration concept)/density function.</t>
  </si>
  <si>
    <t>In Discrete we talked about probabilities at a point, but now we have infinite num of points in continuous RV hence we talk about</t>
  </si>
  <si>
    <t>For a purely continuous RV we can say that we know distribution of this RV when we know the density function (unlike in discrete</t>
  </si>
  <si>
    <t>where we knew all probabilities corresponding to each value a RV can take) here in continuous we have infinite points so we can't say each value a RV can/will take.</t>
  </si>
  <si>
    <t>For ND, pdf is-</t>
  </si>
  <si>
    <t>All curves below are normal distribution with different mean and standard deviation</t>
  </si>
  <si>
    <t>In green curve mean=-2 so it is centered around -0.2</t>
  </si>
  <si>
    <t>Rest curves mean=0 so centered around 0.</t>
  </si>
  <si>
    <t>If variance is more it will be more spread apart. Eg red has more variance hence fatter.</t>
  </si>
  <si>
    <t>Area under graph (any graph) will be 1 because area under graph will give u probability.</t>
  </si>
  <si>
    <t>Ques - Value from -0.5 to +0.5 for blue vs red curve for which it will be more?</t>
  </si>
  <si>
    <t>Ans - more for blue curve as it is taller more area covered under this graph compared to red.</t>
  </si>
  <si>
    <t xml:space="preserve">If someone says here is a random variable and it has a normal distribution. SO u should just be asking 2 questions -  what is </t>
  </si>
  <si>
    <t xml:space="preserve">and what is </t>
  </si>
  <si>
    <t>Properties for any Normal  Distribution</t>
  </si>
  <si>
    <t>For any Normal Distribution below holds true-</t>
  </si>
  <si>
    <t>Uniform RV was valid only for range a to b else it was 0 however Normal RV is valid for all values of X.</t>
  </si>
  <si>
    <t>In excel 1st u tell tool to find probability to left of 15 and then to left of 5 and subtract to get the answer for area b/w 5 and 15.</t>
  </si>
  <si>
    <t>mu</t>
  </si>
  <si>
    <t>variance</t>
  </si>
  <si>
    <t>Probability till X=15 (u put Cumulative=True else it will give density at a point, at just 15 which is not so useful)</t>
  </si>
  <si>
    <t>Probability till X=5 (u put Cumulative=True else it will give density at a point, at just 15 which is not so useful)</t>
  </si>
  <si>
    <t>Ques - To find probability b/w 5 and 15</t>
  </si>
  <si>
    <t xml:space="preserve">So probability b/w 5 and 15 is </t>
  </si>
  <si>
    <t>Hence proved 68% area b/w mean - 1 S.D and mean+1S.D which is b/w 10-5=5 and 10+5=15.</t>
  </si>
  <si>
    <t>Now for 2S.D so it will be b/w 10-2*5=0 and 10+2*5=20</t>
  </si>
  <si>
    <t xml:space="preserve">So probability b/w 0 and 20 is </t>
  </si>
  <si>
    <t>Hence proved 95.4% area b/w mean - 2 S.D and mean+2S.D which is b/w 10-10=0 and 10+10=20.</t>
  </si>
  <si>
    <t>Now for 3S.D so it will be b/w 10-3*5=0-5and 10+3*5=25</t>
  </si>
  <si>
    <t xml:space="preserve">Probability to left of X=0 </t>
  </si>
  <si>
    <t>Probability to left of  X=20</t>
  </si>
  <si>
    <t>Probability to left of X=-5</t>
  </si>
  <si>
    <t>Probability to left of X=25</t>
  </si>
  <si>
    <t xml:space="preserve">So probability b/w -5 and 25 is </t>
  </si>
  <si>
    <t>Hence proved 99.7% area b/w mean - 3 S.D and mean+3S.D which is b/w 10-15=-5 and 10+15=25.</t>
  </si>
  <si>
    <t>std dev</t>
  </si>
  <si>
    <t>within 1 std</t>
  </si>
  <si>
    <t>within 2 std</t>
  </si>
  <si>
    <t>within 3 std</t>
  </si>
  <si>
    <t>Probability</t>
  </si>
  <si>
    <t>~68%</t>
  </si>
  <si>
    <t>~95.4%</t>
  </si>
  <si>
    <t>~99.7%</t>
  </si>
  <si>
    <t>Note- These below results for probability% are applicable for any value of mu and std dev.</t>
  </si>
  <si>
    <t xml:space="preserve">Random Sample </t>
  </si>
  <si>
    <t>Random collection of any data.</t>
  </si>
  <si>
    <t>e.g. u r launching new amul drink &amp; want to find out response of this product in market?</t>
  </si>
  <si>
    <t>Options-</t>
  </si>
  <si>
    <t>1. Just launch it &amp; let sales figure tell u what is happening. This might prove to be expensive if people do not like it as orders not able to sell.</t>
  </si>
  <si>
    <t>2. Maybe approach 500 people randomly across all age groups, let them drink ask about feedback if willing to buy ?</t>
  </si>
  <si>
    <t>So use that 500 data to come to a conclusion whether u should be launching this drink or not?</t>
  </si>
  <si>
    <t>Based on the feedback u might want to take some corrective action in drink or not launch it all or launch it.</t>
  </si>
  <si>
    <t>So sampling deals with such situations.</t>
  </si>
  <si>
    <t>Lets say Case 1 u ask 500 random people and u get avg amount spent = 9000</t>
  </si>
  <si>
    <t>Lets say Case 2 u ask 100 random people and u get avg amount spent = 8800</t>
  </si>
  <si>
    <t>Which one is more reliable ?</t>
  </si>
  <si>
    <t>Mostly 500 should be more reliable as many people participate in it &amp; hence should be more closer to accurate value.</t>
  </si>
  <si>
    <t>So we will try to quantify to say how this 500 is more reliable?</t>
  </si>
  <si>
    <t xml:space="preserve">So we will try to build ideas like if this comes from 500 people maybe I am 95% confident that true value avg purchase price is b/w 8900 to 9100. </t>
  </si>
  <si>
    <t>When u take smaller data u will still be able to make similar remarks but with possibly wider interval like I am 95% confident that true value will be b/w 8200 to 9400.</t>
  </si>
  <si>
    <t>So these intervals that u build are called as Confidence Intervals which is (8900,9100) or (8200,9400)</t>
  </si>
  <si>
    <t>The advantage that u will see in taking a larger sample is that the confidence interval width will become smaller and smaller. (so more clear answer)</t>
  </si>
  <si>
    <t>The 500 sample we take we need to make sure that it a mix of all type of data available (i.e. gender, age, occupation etc) i.e it should be a random sample.</t>
  </si>
  <si>
    <t>If it is particular age, gender only  then it is not a random sample.</t>
  </si>
  <si>
    <t>CLT - Central Limit Theoram</t>
  </si>
  <si>
    <t>One theoram which is central to discussion of making confidence interval etc is CLT.</t>
  </si>
  <si>
    <t>In elections they usually give an interval like BJP will win 100-120 seats, they do not just give 1 number.</t>
  </si>
  <si>
    <t>Given data, how can you build those intervals ?</t>
  </si>
  <si>
    <t>They just ask few 1000 people who will u vote for etc and based on that sample data they try to build these intervals.</t>
  </si>
  <si>
    <t>CI - Confidence Interval</t>
  </si>
  <si>
    <t>** CLT proved in Python Jupyter NB.</t>
  </si>
  <si>
    <t>Roll No#</t>
  </si>
  <si>
    <t>Dice 1</t>
  </si>
  <si>
    <t>Dice 2</t>
  </si>
  <si>
    <t>Dice 3</t>
  </si>
  <si>
    <t>Dice 4</t>
  </si>
  <si>
    <t>Average</t>
  </si>
  <si>
    <t>Bins</t>
  </si>
  <si>
    <t>Note-</t>
  </si>
  <si>
    <t>Here in 1 sample we have 4 data points.</t>
  </si>
  <si>
    <t>Can be 50 people in 1 sample etc</t>
  </si>
  <si>
    <t>Histogram Original Data</t>
  </si>
  <si>
    <t>Bin</t>
  </si>
  <si>
    <t>Frequency</t>
  </si>
  <si>
    <t>More</t>
  </si>
  <si>
    <t>Note- We get a uniform/horizontal distribution for original data</t>
  </si>
  <si>
    <t>Histogram of the 100 means of 100 samples (samples averages)</t>
  </si>
  <si>
    <t>Note - the sampling distribution of means show normal distribution.</t>
  </si>
  <si>
    <t>Standard Deviation</t>
  </si>
  <si>
    <t>S.D of raw data</t>
  </si>
  <si>
    <t>S.D of means</t>
  </si>
  <si>
    <t>This proves that standard deviation of means</t>
  </si>
  <si>
    <t>will be half the original standard deviation.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</si>
</sst>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5"/>
      <name val="Calibri"/>
      <family val="2"/>
      <scheme val="minor"/>
    </font>
    <font>
      <b/>
      <sz val="14"/>
      <color theme="5"/>
      <name val="Calibri"/>
      <family val="2"/>
      <scheme val="minor"/>
    </font>
    <font>
      <b/>
      <sz val="12"/>
      <color theme="5"/>
      <name val="Calibri"/>
      <family val="2"/>
      <scheme val="minor"/>
    </font>
    <font>
      <sz val="12"/>
      <color theme="5"/>
      <name val="Calibri (Body)"/>
    </font>
    <font>
      <i/>
      <sz val="12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1">
    <xf numFmtId="0" fontId="0" fillId="0" borderId="0"/>
  </cellStyleXfs>
  <cellXfs count="17">
    <xf numFmtId="0" fontId="0" fillId="0" borderId="0" xfId="0"/>
    <xf numFmtId="0" fontId="1" fillId="0" borderId="0" xfId="0" applyFont="1"/>
    <xf numFmtId="0" fontId="2" fillId="0" borderId="0" xfId="0" applyFont="1"/>
    <xf numFmtId="20" fontId="0" fillId="0" borderId="0" xfId="0" applyNumberFormat="1"/>
    <xf numFmtId="0" fontId="0" fillId="2" borderId="0" xfId="0" applyFill="1"/>
    <xf numFmtId="0" fontId="0" fillId="0" borderId="0" xfId="0" applyFont="1"/>
    <xf numFmtId="0" fontId="3" fillId="0" borderId="0" xfId="0" applyFont="1"/>
    <xf numFmtId="0" fontId="4" fillId="0" borderId="0" xfId="0" applyFont="1"/>
    <xf numFmtId="0" fontId="1" fillId="2" borderId="0" xfId="0" applyFont="1" applyFill="1"/>
    <xf numFmtId="0" fontId="0" fillId="0" borderId="1" xfId="0" applyBorder="1"/>
    <xf numFmtId="0" fontId="0" fillId="0" borderId="1" xfId="0" applyBorder="1" applyAlignment="1">
      <alignment horizontal="left"/>
    </xf>
    <xf numFmtId="0" fontId="1" fillId="0" borderId="1" xfId="0" applyFont="1" applyBorder="1"/>
    <xf numFmtId="0" fontId="0" fillId="0" borderId="2" xfId="0" applyBorder="1" applyAlignment="1">
      <alignment horizontal="left"/>
    </xf>
    <xf numFmtId="0" fontId="5" fillId="0" borderId="0" xfId="0" applyFont="1"/>
    <xf numFmtId="0" fontId="0" fillId="3" borderId="0" xfId="0" applyFill="1"/>
    <xf numFmtId="0" fontId="6" fillId="0" borderId="3" xfId="0" applyFont="1" applyBorder="1" applyAlignment="1">
      <alignment horizontal="center"/>
    </xf>
    <xf numFmtId="0" fontId="0" fillId="0" borderId="4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Histogram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Frequency</c:v>
          </c:tx>
          <c:invertIfNegative val="0"/>
          <c:cat>
            <c:strRef>
              <c:f>[1]Central_Limit_Theoram!$H$13:$H$19</c:f>
              <c:strCache>
                <c:ptCount val="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More</c:v>
                </c:pt>
              </c:strCache>
            </c:strRef>
          </c:cat>
          <c:val>
            <c:numRef>
              <c:f>[1]Central_Limit_Theoram!$I$13:$I$19</c:f>
              <c:numCache>
                <c:formatCode>General</c:formatCode>
                <c:ptCount val="7"/>
                <c:pt idx="0">
                  <c:v>64</c:v>
                </c:pt>
                <c:pt idx="1">
                  <c:v>71</c:v>
                </c:pt>
                <c:pt idx="2">
                  <c:v>68</c:v>
                </c:pt>
                <c:pt idx="3">
                  <c:v>69</c:v>
                </c:pt>
                <c:pt idx="4">
                  <c:v>60</c:v>
                </c:pt>
                <c:pt idx="5">
                  <c:v>68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522-B447-91D6-D08AE72143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16379919"/>
        <c:axId val="2116613983"/>
      </c:barChart>
      <c:catAx>
        <c:axId val="211637991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Bin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116613983"/>
        <c:crosses val="autoZero"/>
        <c:auto val="1"/>
        <c:lblAlgn val="ctr"/>
        <c:lblOffset val="100"/>
        <c:noMultiLvlLbl val="0"/>
      </c:catAx>
      <c:valAx>
        <c:axId val="2116613983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Frequency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116379919"/>
        <c:crosses val="autoZero"/>
        <c:crossBetween val="between"/>
      </c:valAx>
    </c:plotArea>
    <c:legend>
      <c:legendPos val="r"/>
      <c:overlay val="0"/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Histogram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Frequency</c:v>
          </c:tx>
          <c:invertIfNegative val="0"/>
          <c:cat>
            <c:strRef>
              <c:f>[1]Central_Limit_Theoram!$H$40:$H$46</c:f>
              <c:strCache>
                <c:ptCount val="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More</c:v>
                </c:pt>
              </c:strCache>
            </c:strRef>
          </c:cat>
          <c:val>
            <c:numRef>
              <c:f>[1]Central_Limit_Theoram!$I$40:$I$46</c:f>
              <c:numCache>
                <c:formatCode>General</c:formatCode>
                <c:ptCount val="7"/>
                <c:pt idx="0">
                  <c:v>0</c:v>
                </c:pt>
                <c:pt idx="1">
                  <c:v>7</c:v>
                </c:pt>
                <c:pt idx="2">
                  <c:v>31</c:v>
                </c:pt>
                <c:pt idx="3">
                  <c:v>42</c:v>
                </c:pt>
                <c:pt idx="4">
                  <c:v>14</c:v>
                </c:pt>
                <c:pt idx="5">
                  <c:v>6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559-4241-9A02-D15B2FBA96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72403807"/>
        <c:axId val="1471961503"/>
      </c:barChart>
      <c:catAx>
        <c:axId val="147240380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Bin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471961503"/>
        <c:crosses val="autoZero"/>
        <c:auto val="1"/>
        <c:lblAlgn val="ctr"/>
        <c:lblOffset val="100"/>
        <c:noMultiLvlLbl val="0"/>
      </c:catAx>
      <c:valAx>
        <c:axId val="1471961503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Frequency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472403807"/>
        <c:crosses val="autoZero"/>
        <c:crossBetween val="between"/>
      </c:valAx>
    </c:plotArea>
    <c:legend>
      <c:legendPos val="r"/>
      <c:overlay val="0"/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4" Type="http://schemas.openxmlformats.org/officeDocument/2006/relationships/image" Target="../media/image3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3" Type="http://schemas.openxmlformats.org/officeDocument/2006/relationships/image" Target="../media/image42.png"/><Relationship Id="rId7" Type="http://schemas.openxmlformats.org/officeDocument/2006/relationships/image" Target="../media/image46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10" Type="http://schemas.openxmlformats.org/officeDocument/2006/relationships/image" Target="../media/image58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309563</xdr:colOff>
      <xdr:row>4</xdr:row>
      <xdr:rowOff>71437</xdr:rowOff>
    </xdr:from>
    <xdr:to>
      <xdr:col>4</xdr:col>
      <xdr:colOff>549923</xdr:colOff>
      <xdr:row>8</xdr:row>
      <xdr:rowOff>119062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57523A-0ED4-94DF-D80E-0AEAC22C0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5063" y="484187"/>
          <a:ext cx="271686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</xdr:colOff>
      <xdr:row>19</xdr:row>
      <xdr:rowOff>59791</xdr:rowOff>
    </xdr:from>
    <xdr:to>
      <xdr:col>5</xdr:col>
      <xdr:colOff>317500</xdr:colOff>
      <xdr:row>31</xdr:row>
      <xdr:rowOff>196032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7593DC-9900-64B8-E78F-73468D0A6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9312" y="2949041"/>
          <a:ext cx="3595688" cy="2612740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45</xdr:row>
      <xdr:rowOff>23812</xdr:rowOff>
    </xdr:from>
    <xdr:to>
      <xdr:col>8</xdr:col>
      <xdr:colOff>381000</xdr:colOff>
      <xdr:row>46</xdr:row>
      <xdr:rowOff>191508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07B465D-02EF-A264-6916-FF0D8056F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125" y="7866062"/>
          <a:ext cx="6746875" cy="374071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47</xdr:row>
      <xdr:rowOff>111125</xdr:rowOff>
    </xdr:from>
    <xdr:to>
      <xdr:col>5</xdr:col>
      <xdr:colOff>730250</xdr:colOff>
      <xdr:row>50</xdr:row>
      <xdr:rowOff>17617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DF8AA73-F01E-7060-A94D-2C34F0F9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7500" y="8572500"/>
          <a:ext cx="4540250" cy="52561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</xdr:row>
      <xdr:rowOff>0</xdr:rowOff>
    </xdr:from>
    <xdr:to>
      <xdr:col>6</xdr:col>
      <xdr:colOff>119063</xdr:colOff>
      <xdr:row>56</xdr:row>
      <xdr:rowOff>127079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314C45-9467-5A56-0847-6AD294841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02000" y="10525125"/>
          <a:ext cx="1770063" cy="746203"/>
        </a:xfrm>
        <a:prstGeom prst="rect">
          <a:avLst/>
        </a:prstGeom>
      </xdr:spPr>
    </xdr:pic>
    <xdr:clientData/>
  </xdr:twoCellAnchor>
  <xdr:twoCellAnchor editAs="oneCell">
    <xdr:from>
      <xdr:col>0</xdr:col>
      <xdr:colOff>793750</xdr:colOff>
      <xdr:row>65</xdr:row>
      <xdr:rowOff>198438</xdr:rowOff>
    </xdr:from>
    <xdr:to>
      <xdr:col>3</xdr:col>
      <xdr:colOff>55563</xdr:colOff>
      <xdr:row>75</xdr:row>
      <xdr:rowOff>15697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6852B0-17D6-41D2-DC1F-A1FC48BE4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3750" y="13200063"/>
          <a:ext cx="1738313" cy="188101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79</xdr:row>
      <xdr:rowOff>174625</xdr:rowOff>
    </xdr:from>
    <xdr:to>
      <xdr:col>5</xdr:col>
      <xdr:colOff>166688</xdr:colOff>
      <xdr:row>90</xdr:row>
      <xdr:rowOff>182756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8FAE87-48D6-9823-C629-F26854DAC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68375" y="16065500"/>
          <a:ext cx="3325813" cy="22782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7938</xdr:rowOff>
    </xdr:from>
    <xdr:to>
      <xdr:col>2</xdr:col>
      <xdr:colOff>756093</xdr:colOff>
      <xdr:row>104</xdr:row>
      <xdr:rowOff>55563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36374E6-99AA-8D43-8B26-EEE3A5F6E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0470813"/>
          <a:ext cx="1581593" cy="666750"/>
        </a:xfrm>
        <a:prstGeom prst="rect">
          <a:avLst/>
        </a:prstGeom>
      </xdr:spPr>
    </xdr:pic>
    <xdr:clientData/>
  </xdr:twoCellAnchor>
  <xdr:twoCellAnchor editAs="oneCell">
    <xdr:from>
      <xdr:col>0</xdr:col>
      <xdr:colOff>627063</xdr:colOff>
      <xdr:row>106</xdr:row>
      <xdr:rowOff>182562</xdr:rowOff>
    </xdr:from>
    <xdr:to>
      <xdr:col>5</xdr:col>
      <xdr:colOff>443038</xdr:colOff>
      <xdr:row>116</xdr:row>
      <xdr:rowOff>87312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916FC27-3422-4501-9BAB-A1129039E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7063" y="21677312"/>
          <a:ext cx="3943475" cy="1968500"/>
        </a:xfrm>
        <a:prstGeom prst="rect">
          <a:avLst/>
        </a:prstGeom>
      </xdr:spPr>
    </xdr:pic>
    <xdr:clientData/>
  </xdr:twoCellAnchor>
  <xdr:twoCellAnchor editAs="oneCell">
    <xdr:from>
      <xdr:col>0</xdr:col>
      <xdr:colOff>515938</xdr:colOff>
      <xdr:row>116</xdr:row>
      <xdr:rowOff>55563</xdr:rowOff>
    </xdr:from>
    <xdr:to>
      <xdr:col>4</xdr:col>
      <xdr:colOff>595314</xdr:colOff>
      <xdr:row>119</xdr:row>
      <xdr:rowOff>59481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8200B7-D7DF-0AE4-67FA-708973DCE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15938" y="23614063"/>
          <a:ext cx="3381376" cy="623044"/>
        </a:xfrm>
        <a:prstGeom prst="rect">
          <a:avLst/>
        </a:prstGeom>
      </xdr:spPr>
    </xdr:pic>
    <xdr:clientData/>
  </xdr:twoCellAnchor>
  <xdr:twoCellAnchor editAs="oneCell">
    <xdr:from>
      <xdr:col>2</xdr:col>
      <xdr:colOff>635000</xdr:colOff>
      <xdr:row>120</xdr:row>
      <xdr:rowOff>190500</xdr:rowOff>
    </xdr:from>
    <xdr:to>
      <xdr:col>4</xdr:col>
      <xdr:colOff>595313</xdr:colOff>
      <xdr:row>122</xdr:row>
      <xdr:rowOff>71438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D35AB0F-B391-6B45-A986-172D88C08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6000" y="24574500"/>
          <a:ext cx="1611313" cy="293688"/>
        </a:xfrm>
        <a:prstGeom prst="rect">
          <a:avLst/>
        </a:prstGeom>
      </xdr:spPr>
    </xdr:pic>
    <xdr:clientData/>
  </xdr:twoCellAnchor>
  <xdr:twoCellAnchor editAs="oneCell">
    <xdr:from>
      <xdr:col>2</xdr:col>
      <xdr:colOff>205095</xdr:colOff>
      <xdr:row>124</xdr:row>
      <xdr:rowOff>189317</xdr:rowOff>
    </xdr:from>
    <xdr:to>
      <xdr:col>3</xdr:col>
      <xdr:colOff>773044</xdr:colOff>
      <xdr:row>126</xdr:row>
      <xdr:rowOff>71535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156B584-26DF-FA4B-9A32-B6B33F5C6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61617" y="25250124"/>
          <a:ext cx="1396210" cy="292406"/>
        </a:xfrm>
        <a:prstGeom prst="rect">
          <a:avLst/>
        </a:prstGeom>
      </xdr:spPr>
    </xdr:pic>
    <xdr:clientData/>
  </xdr:twoCellAnchor>
  <xdr:twoCellAnchor editAs="oneCell">
    <xdr:from>
      <xdr:col>4</xdr:col>
      <xdr:colOff>236646</xdr:colOff>
      <xdr:row>124</xdr:row>
      <xdr:rowOff>173541</xdr:rowOff>
    </xdr:from>
    <xdr:to>
      <xdr:col>6</xdr:col>
      <xdr:colOff>173540</xdr:colOff>
      <xdr:row>127</xdr:row>
      <xdr:rowOff>75780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3F172C0-8237-647F-4640-E75EFFCDC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49689" y="25234348"/>
          <a:ext cx="1593416" cy="517520"/>
        </a:xfrm>
        <a:prstGeom prst="rect">
          <a:avLst/>
        </a:prstGeom>
      </xdr:spPr>
    </xdr:pic>
    <xdr:clientData/>
  </xdr:twoCellAnchor>
  <xdr:twoCellAnchor editAs="oneCell">
    <xdr:from>
      <xdr:col>0</xdr:col>
      <xdr:colOff>544285</xdr:colOff>
      <xdr:row>127</xdr:row>
      <xdr:rowOff>157764</xdr:rowOff>
    </xdr:from>
    <xdr:to>
      <xdr:col>7</xdr:col>
      <xdr:colOff>189316</xdr:colOff>
      <xdr:row>136</xdr:row>
      <xdr:rowOff>106383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F9C97F2-FD9B-E161-F0E6-69CA22059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4285" y="25833851"/>
          <a:ext cx="5442857" cy="1794457"/>
        </a:xfrm>
        <a:prstGeom prst="rect">
          <a:avLst/>
        </a:prstGeom>
      </xdr:spPr>
    </xdr:pic>
    <xdr:clientData/>
  </xdr:twoCellAnchor>
  <xdr:twoCellAnchor editAs="oneCell">
    <xdr:from>
      <xdr:col>8</xdr:col>
      <xdr:colOff>828260</xdr:colOff>
      <xdr:row>131</xdr:row>
      <xdr:rowOff>205092</xdr:rowOff>
    </xdr:from>
    <xdr:to>
      <xdr:col>12</xdr:col>
      <xdr:colOff>459910</xdr:colOff>
      <xdr:row>134</xdr:row>
      <xdr:rowOff>173540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7BE29D9-17F8-5441-1F52-34D36BCFA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54347" y="26701552"/>
          <a:ext cx="2944693" cy="583727"/>
        </a:xfrm>
        <a:prstGeom prst="rect">
          <a:avLst/>
        </a:prstGeom>
      </xdr:spPr>
    </xdr:pic>
    <xdr:clientData/>
  </xdr:twoCellAnchor>
  <xdr:twoCellAnchor editAs="oneCell">
    <xdr:from>
      <xdr:col>1</xdr:col>
      <xdr:colOff>173540</xdr:colOff>
      <xdr:row>141</xdr:row>
      <xdr:rowOff>205093</xdr:rowOff>
    </xdr:from>
    <xdr:to>
      <xdr:col>5</xdr:col>
      <xdr:colOff>774797</xdr:colOff>
      <xdr:row>154</xdr:row>
      <xdr:rowOff>55217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068E106-EF4E-D04B-EF15-5341B83FE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01801" y="28752484"/>
          <a:ext cx="3914300" cy="2516336"/>
        </a:xfrm>
        <a:prstGeom prst="rect">
          <a:avLst/>
        </a:prstGeom>
      </xdr:spPr>
    </xdr:pic>
    <xdr:clientData/>
  </xdr:twoCellAnchor>
  <xdr:twoCellAnchor editAs="oneCell">
    <xdr:from>
      <xdr:col>1</xdr:col>
      <xdr:colOff>307640</xdr:colOff>
      <xdr:row>154</xdr:row>
      <xdr:rowOff>157765</xdr:rowOff>
    </xdr:from>
    <xdr:to>
      <xdr:col>5</xdr:col>
      <xdr:colOff>299752</xdr:colOff>
      <xdr:row>157</xdr:row>
      <xdr:rowOff>44281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6F5F27-EC0E-FD61-76A0-D740C9ECC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35901" y="31371367"/>
          <a:ext cx="3305155" cy="501795"/>
        </a:xfrm>
        <a:prstGeom prst="rect">
          <a:avLst/>
        </a:prstGeom>
      </xdr:spPr>
    </xdr:pic>
    <xdr:clientData/>
  </xdr:twoCellAnchor>
  <xdr:twoCellAnchor editAs="oneCell">
    <xdr:from>
      <xdr:col>2</xdr:col>
      <xdr:colOff>23665</xdr:colOff>
      <xdr:row>159</xdr:row>
      <xdr:rowOff>39441</xdr:rowOff>
    </xdr:from>
    <xdr:to>
      <xdr:col>3</xdr:col>
      <xdr:colOff>406709</xdr:colOff>
      <xdr:row>162</xdr:row>
      <xdr:rowOff>197205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2C9C3-F535-0015-5F38-621D467AC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80187" y="32278509"/>
          <a:ext cx="1211305" cy="773044"/>
        </a:xfrm>
        <a:prstGeom prst="rect">
          <a:avLst/>
        </a:prstGeom>
      </xdr:spPr>
    </xdr:pic>
    <xdr:clientData/>
  </xdr:twoCellAnchor>
  <xdr:twoCellAnchor editAs="oneCell">
    <xdr:from>
      <xdr:col>1</xdr:col>
      <xdr:colOff>236646</xdr:colOff>
      <xdr:row>165</xdr:row>
      <xdr:rowOff>1</xdr:rowOff>
    </xdr:from>
    <xdr:to>
      <xdr:col>6</xdr:col>
      <xdr:colOff>631056</xdr:colOff>
      <xdr:row>168</xdr:row>
      <xdr:rowOff>109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489AC28-302C-A7B9-C9FC-7D7ADA7DA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64907" y="33469628"/>
          <a:ext cx="4535714" cy="612000"/>
        </a:xfrm>
        <a:prstGeom prst="rect">
          <a:avLst/>
        </a:prstGeom>
      </xdr:spPr>
    </xdr:pic>
    <xdr:clientData/>
  </xdr:twoCellAnchor>
  <xdr:twoCellAnchor editAs="oneCell">
    <xdr:from>
      <xdr:col>0</xdr:col>
      <xdr:colOff>291863</xdr:colOff>
      <xdr:row>170</xdr:row>
      <xdr:rowOff>149877</xdr:rowOff>
    </xdr:from>
    <xdr:to>
      <xdr:col>6</xdr:col>
      <xdr:colOff>560062</xdr:colOff>
      <xdr:row>172</xdr:row>
      <xdr:rowOff>113816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D098140-E016-252E-085E-22FED4D8B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1863" y="34644970"/>
          <a:ext cx="5237764" cy="374126"/>
        </a:xfrm>
        <a:prstGeom prst="rect">
          <a:avLst/>
        </a:prstGeom>
      </xdr:spPr>
    </xdr:pic>
    <xdr:clientData/>
  </xdr:twoCellAnchor>
  <xdr:twoCellAnchor editAs="oneCell">
    <xdr:from>
      <xdr:col>0</xdr:col>
      <xdr:colOff>567950</xdr:colOff>
      <xdr:row>176</xdr:row>
      <xdr:rowOff>47329</xdr:rowOff>
    </xdr:from>
    <xdr:to>
      <xdr:col>6</xdr:col>
      <xdr:colOff>291864</xdr:colOff>
      <xdr:row>179</xdr:row>
      <xdr:rowOff>175570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C26801-F628-5EB2-CBFF-9F836058D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67950" y="35772981"/>
          <a:ext cx="4693479" cy="743521"/>
        </a:xfrm>
        <a:prstGeom prst="rect">
          <a:avLst/>
        </a:prstGeom>
      </xdr:spPr>
    </xdr:pic>
    <xdr:clientData/>
  </xdr:twoCellAnchor>
  <xdr:twoCellAnchor editAs="oneCell">
    <xdr:from>
      <xdr:col>0</xdr:col>
      <xdr:colOff>457516</xdr:colOff>
      <xdr:row>180</xdr:row>
      <xdr:rowOff>173540</xdr:rowOff>
    </xdr:from>
    <xdr:to>
      <xdr:col>6</xdr:col>
      <xdr:colOff>678386</xdr:colOff>
      <xdr:row>183</xdr:row>
      <xdr:rowOff>42911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E8B056A-1CCD-4BD1-7604-A31E861A2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57516" y="36719565"/>
          <a:ext cx="5190435" cy="484649"/>
        </a:xfrm>
        <a:prstGeom prst="rect">
          <a:avLst/>
        </a:prstGeom>
      </xdr:spPr>
    </xdr:pic>
    <xdr:clientData/>
  </xdr:twoCellAnchor>
  <xdr:twoCellAnchor editAs="oneCell">
    <xdr:from>
      <xdr:col>8</xdr:col>
      <xdr:colOff>110435</xdr:colOff>
      <xdr:row>180</xdr:row>
      <xdr:rowOff>141989</xdr:rowOff>
    </xdr:from>
    <xdr:to>
      <xdr:col>9</xdr:col>
      <xdr:colOff>646832</xdr:colOff>
      <xdr:row>184</xdr:row>
      <xdr:rowOff>71507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7FB3756-AFA5-3E42-8F39-7DDA073A7B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736522" y="36688014"/>
          <a:ext cx="1364658" cy="74989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176</xdr:row>
      <xdr:rowOff>0</xdr:rowOff>
    </xdr:from>
    <xdr:to>
      <xdr:col>10</xdr:col>
      <xdr:colOff>512733</xdr:colOff>
      <xdr:row>180</xdr:row>
      <xdr:rowOff>4302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8408FCE-A83B-74B2-1AD6-A29A8D034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626087" y="35725652"/>
          <a:ext cx="2169255" cy="824675"/>
        </a:xfrm>
        <a:prstGeom prst="rect">
          <a:avLst/>
        </a:prstGeom>
      </xdr:spPr>
    </xdr:pic>
    <xdr:clientData/>
  </xdr:twoCellAnchor>
  <xdr:twoCellAnchor editAs="oneCell">
    <xdr:from>
      <xdr:col>0</xdr:col>
      <xdr:colOff>820373</xdr:colOff>
      <xdr:row>188</xdr:row>
      <xdr:rowOff>23665</xdr:rowOff>
    </xdr:from>
    <xdr:to>
      <xdr:col>3</xdr:col>
      <xdr:colOff>307640</xdr:colOff>
      <xdr:row>197</xdr:row>
      <xdr:rowOff>194442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2413841-977D-0550-E7EB-90233886F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20373" y="38210435"/>
          <a:ext cx="1972050" cy="20166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6</xdr:col>
      <xdr:colOff>220870</xdr:colOff>
      <xdr:row>201</xdr:row>
      <xdr:rowOff>74464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9D6039F-E06B-C147-B6AD-7D3DA83EC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40442795"/>
          <a:ext cx="5190435" cy="484649"/>
        </a:xfrm>
        <a:prstGeom prst="rect">
          <a:avLst/>
        </a:prstGeom>
      </xdr:spPr>
    </xdr:pic>
    <xdr:clientData/>
  </xdr:twoCellAnchor>
  <xdr:twoCellAnchor editAs="oneCell">
    <xdr:from>
      <xdr:col>3</xdr:col>
      <xdr:colOff>260311</xdr:colOff>
      <xdr:row>188</xdr:row>
      <xdr:rowOff>0</xdr:rowOff>
    </xdr:from>
    <xdr:to>
      <xdr:col>3</xdr:col>
      <xdr:colOff>812485</xdr:colOff>
      <xdr:row>198</xdr:row>
      <xdr:rowOff>22788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A83D70-5C37-82D4-AA81-905695964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745094" y="38186770"/>
          <a:ext cx="552174" cy="2073720"/>
        </a:xfrm>
        <a:prstGeom prst="rect">
          <a:avLst/>
        </a:prstGeom>
      </xdr:spPr>
    </xdr:pic>
    <xdr:clientData/>
  </xdr:twoCellAnchor>
  <xdr:twoCellAnchor editAs="oneCell">
    <xdr:from>
      <xdr:col>4</xdr:col>
      <xdr:colOff>339192</xdr:colOff>
      <xdr:row>201</xdr:row>
      <xdr:rowOff>173542</xdr:rowOff>
    </xdr:from>
    <xdr:to>
      <xdr:col>6</xdr:col>
      <xdr:colOff>489068</xdr:colOff>
      <xdr:row>203</xdr:row>
      <xdr:rowOff>130890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4BD7C6C-53AE-9C7D-5B5F-7BCC44E0B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652235" y="41026523"/>
          <a:ext cx="1806398" cy="3675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206</xdr:row>
      <xdr:rowOff>205093</xdr:rowOff>
    </xdr:from>
    <xdr:to>
      <xdr:col>4</xdr:col>
      <xdr:colOff>743815</xdr:colOff>
      <xdr:row>208</xdr:row>
      <xdr:rowOff>126212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B0710B9-730C-CA44-F69E-682A2748D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484783" y="42083540"/>
          <a:ext cx="1572075" cy="331305"/>
        </a:xfrm>
        <a:prstGeom prst="rect">
          <a:avLst/>
        </a:prstGeom>
      </xdr:spPr>
    </xdr:pic>
    <xdr:clientData/>
  </xdr:twoCellAnchor>
  <xdr:twoCellAnchor editAs="oneCell">
    <xdr:from>
      <xdr:col>0</xdr:col>
      <xdr:colOff>220870</xdr:colOff>
      <xdr:row>218</xdr:row>
      <xdr:rowOff>31553</xdr:rowOff>
    </xdr:from>
    <xdr:to>
      <xdr:col>4</xdr:col>
      <xdr:colOff>686274</xdr:colOff>
      <xdr:row>221</xdr:row>
      <xdr:rowOff>138144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DD98EB9-E774-6BEF-532B-6EB4AAED3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20870" y="44371118"/>
          <a:ext cx="3778447" cy="721872"/>
        </a:xfrm>
        <a:prstGeom prst="rect">
          <a:avLst/>
        </a:prstGeom>
      </xdr:spPr>
    </xdr:pic>
    <xdr:clientData/>
  </xdr:twoCellAnchor>
  <xdr:twoCellAnchor editAs="oneCell">
    <xdr:from>
      <xdr:col>0</xdr:col>
      <xdr:colOff>481180</xdr:colOff>
      <xdr:row>215</xdr:row>
      <xdr:rowOff>7888</xdr:rowOff>
    </xdr:from>
    <xdr:to>
      <xdr:col>4</xdr:col>
      <xdr:colOff>828261</xdr:colOff>
      <xdr:row>217</xdr:row>
      <xdr:rowOff>6819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BF57B1D-90D7-2D3B-AB67-973C50E0A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81180" y="43732174"/>
          <a:ext cx="3660124" cy="409116"/>
        </a:xfrm>
        <a:prstGeom prst="rect">
          <a:avLst/>
        </a:prstGeom>
      </xdr:spPr>
    </xdr:pic>
    <xdr:clientData/>
  </xdr:twoCellAnchor>
  <xdr:twoCellAnchor editAs="oneCell">
    <xdr:from>
      <xdr:col>0</xdr:col>
      <xdr:colOff>228758</xdr:colOff>
      <xdr:row>222</xdr:row>
      <xdr:rowOff>102547</xdr:rowOff>
    </xdr:from>
    <xdr:to>
      <xdr:col>7</xdr:col>
      <xdr:colOff>55066</xdr:colOff>
      <xdr:row>232</xdr:row>
      <xdr:rowOff>173541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F452CBC-CDF5-143A-E83D-87CD520A3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28758" y="45262485"/>
          <a:ext cx="5624134" cy="2121926"/>
        </a:xfrm>
        <a:prstGeom prst="rect">
          <a:avLst/>
        </a:prstGeom>
      </xdr:spPr>
    </xdr:pic>
    <xdr:clientData/>
  </xdr:twoCellAnchor>
  <xdr:twoCellAnchor editAs="oneCell">
    <xdr:from>
      <xdr:col>0</xdr:col>
      <xdr:colOff>724648</xdr:colOff>
      <xdr:row>238</xdr:row>
      <xdr:rowOff>194235</xdr:rowOff>
    </xdr:from>
    <xdr:to>
      <xdr:col>7</xdr:col>
      <xdr:colOff>164353</xdr:colOff>
      <xdr:row>244</xdr:row>
      <xdr:rowOff>179552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153D2BA-373C-18E0-7AA9-F787B804C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24648" y="47834176"/>
          <a:ext cx="5244352" cy="1195552"/>
        </a:xfrm>
        <a:prstGeom prst="rect">
          <a:avLst/>
        </a:prstGeom>
      </xdr:spPr>
    </xdr:pic>
    <xdr:clientData/>
  </xdr:twoCellAnchor>
  <xdr:twoCellAnchor editAs="oneCell">
    <xdr:from>
      <xdr:col>0</xdr:col>
      <xdr:colOff>642470</xdr:colOff>
      <xdr:row>250</xdr:row>
      <xdr:rowOff>1</xdr:rowOff>
    </xdr:from>
    <xdr:to>
      <xdr:col>10</xdr:col>
      <xdr:colOff>821764</xdr:colOff>
      <xdr:row>256</xdr:row>
      <xdr:rowOff>29352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6351D28-2A35-06D8-7421-7433846D8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42470" y="50060413"/>
          <a:ext cx="8471647" cy="1239586"/>
        </a:xfrm>
        <a:prstGeom prst="rect">
          <a:avLst/>
        </a:prstGeom>
      </xdr:spPr>
    </xdr:pic>
    <xdr:clientData/>
  </xdr:twoCellAnchor>
  <xdr:twoCellAnchor editAs="oneCell">
    <xdr:from>
      <xdr:col>0</xdr:col>
      <xdr:colOff>732118</xdr:colOff>
      <xdr:row>262</xdr:row>
      <xdr:rowOff>194235</xdr:rowOff>
    </xdr:from>
    <xdr:to>
      <xdr:col>3</xdr:col>
      <xdr:colOff>366059</xdr:colOff>
      <xdr:row>267</xdr:row>
      <xdr:rowOff>124795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4750591-D638-681C-E0EC-05DC6C6B7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32118" y="52675117"/>
          <a:ext cx="2121647" cy="9390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271</xdr:row>
      <xdr:rowOff>0</xdr:rowOff>
    </xdr:from>
    <xdr:to>
      <xdr:col>3</xdr:col>
      <xdr:colOff>261470</xdr:colOff>
      <xdr:row>275</xdr:row>
      <xdr:rowOff>160588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8DB910D-0511-9D3A-9E3F-BFCB8A4DB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9235" y="54296235"/>
          <a:ext cx="1919941" cy="9674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3</xdr:col>
      <xdr:colOff>440765</xdr:colOff>
      <xdr:row>270</xdr:row>
      <xdr:rowOff>183060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4628A78D-C4BF-84A3-50D7-D06081E58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29235" y="53892824"/>
          <a:ext cx="2099236" cy="384766"/>
        </a:xfrm>
        <a:prstGeom prst="rect">
          <a:avLst/>
        </a:prstGeom>
      </xdr:spPr>
    </xdr:pic>
    <xdr:clientData/>
  </xdr:twoCellAnchor>
  <xdr:twoCellAnchor editAs="oneCell">
    <xdr:from>
      <xdr:col>5</xdr:col>
      <xdr:colOff>470649</xdr:colOff>
      <xdr:row>256</xdr:row>
      <xdr:rowOff>29882</xdr:rowOff>
    </xdr:from>
    <xdr:to>
      <xdr:col>12</xdr:col>
      <xdr:colOff>186764</xdr:colOff>
      <xdr:row>260</xdr:row>
      <xdr:rowOff>174766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2974D55-D81D-332A-C4B5-F97F1739B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616825" y="51300529"/>
          <a:ext cx="5520763" cy="9517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714375</xdr:colOff>
      <xdr:row>5</xdr:row>
      <xdr:rowOff>190500</xdr:rowOff>
    </xdr:from>
    <xdr:to>
      <xdr:col>5</xdr:col>
      <xdr:colOff>420107</xdr:colOff>
      <xdr:row>12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6808833-43E2-3F49-8EE9-58114731A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1222375"/>
          <a:ext cx="3833232" cy="1397000"/>
        </a:xfrm>
        <a:prstGeom prst="rect">
          <a:avLst/>
        </a:prstGeom>
      </xdr:spPr>
    </xdr:pic>
    <xdr:clientData/>
  </xdr:twoCellAnchor>
  <xdr:twoCellAnchor editAs="oneCell">
    <xdr:from>
      <xdr:col>0</xdr:col>
      <xdr:colOff>396875</xdr:colOff>
      <xdr:row>13</xdr:row>
      <xdr:rowOff>198438</xdr:rowOff>
    </xdr:from>
    <xdr:to>
      <xdr:col>6</xdr:col>
      <xdr:colOff>182563</xdr:colOff>
      <xdr:row>19</xdr:row>
      <xdr:rowOff>35998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F00FB5E-CD6A-9258-690D-B02400571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75" y="2881313"/>
          <a:ext cx="4738688" cy="107581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508000</xdr:colOff>
      <xdr:row>21</xdr:row>
      <xdr:rowOff>7938</xdr:rowOff>
    </xdr:from>
    <xdr:to>
      <xdr:col>7</xdr:col>
      <xdr:colOff>484188</xdr:colOff>
      <xdr:row>30</xdr:row>
      <xdr:rowOff>93900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06D066-FA2C-207B-772D-5037AAC26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8000" y="4341813"/>
          <a:ext cx="5754688" cy="1943337"/>
        </a:xfrm>
        <a:prstGeom prst="rect">
          <a:avLst/>
        </a:prstGeom>
      </xdr:spPr>
    </xdr:pic>
    <xdr:clientData/>
  </xdr:twoCellAnchor>
  <xdr:twoCellAnchor editAs="oneCell">
    <xdr:from>
      <xdr:col>0</xdr:col>
      <xdr:colOff>357188</xdr:colOff>
      <xdr:row>34</xdr:row>
      <xdr:rowOff>7938</xdr:rowOff>
    </xdr:from>
    <xdr:to>
      <xdr:col>6</xdr:col>
      <xdr:colOff>68365</xdr:colOff>
      <xdr:row>36</xdr:row>
      <xdr:rowOff>166688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71C16E-D112-5478-2EED-E3ED8C6DC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7188" y="7024688"/>
          <a:ext cx="4664177" cy="571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357188</xdr:colOff>
      <xdr:row>28</xdr:row>
      <xdr:rowOff>198438</xdr:rowOff>
    </xdr:from>
    <xdr:to>
      <xdr:col>3</xdr:col>
      <xdr:colOff>706438</xdr:colOff>
      <xdr:row>34</xdr:row>
      <xdr:rowOff>151246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62DFE4-1701-6E06-B188-070060620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2688" y="4738688"/>
          <a:ext cx="2000250" cy="11910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3</xdr:col>
      <xdr:colOff>658813</xdr:colOff>
      <xdr:row>38</xdr:row>
      <xdr:rowOff>55207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C1239D-D677-B9EF-4035-204128DCE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191250"/>
          <a:ext cx="3135313" cy="467957"/>
        </a:xfrm>
        <a:prstGeom prst="rect">
          <a:avLst/>
        </a:prstGeom>
      </xdr:spPr>
    </xdr:pic>
    <xdr:clientData/>
  </xdr:twoCellAnchor>
  <xdr:twoCellAnchor editAs="oneCell">
    <xdr:from>
      <xdr:col>0</xdr:col>
      <xdr:colOff>706437</xdr:colOff>
      <xdr:row>46</xdr:row>
      <xdr:rowOff>15874</xdr:rowOff>
    </xdr:from>
    <xdr:to>
      <xdr:col>6</xdr:col>
      <xdr:colOff>786985</xdr:colOff>
      <xdr:row>53</xdr:row>
      <xdr:rowOff>79374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82BC055-4716-988A-3BE1-41837C3C6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6437" y="8270874"/>
          <a:ext cx="5033548" cy="150812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66</xdr:row>
      <xdr:rowOff>182562</xdr:rowOff>
    </xdr:from>
    <xdr:to>
      <xdr:col>5</xdr:col>
      <xdr:colOff>192670</xdr:colOff>
      <xdr:row>72</xdr:row>
      <xdr:rowOff>7937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3422AC-EC1F-4746-AFDE-58F032949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2565062"/>
          <a:ext cx="3558170" cy="1063625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635000</xdr:colOff>
      <xdr:row>73</xdr:row>
      <xdr:rowOff>198438</xdr:rowOff>
    </xdr:from>
    <xdr:to>
      <xdr:col>6</xdr:col>
      <xdr:colOff>115674</xdr:colOff>
      <xdr:row>105</xdr:row>
      <xdr:rowOff>79376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FB67876-C809-7842-BE56-96DD6ACF3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5000" y="14025563"/>
          <a:ext cx="4433674" cy="6484938"/>
        </a:xfrm>
        <a:prstGeom prst="rect">
          <a:avLst/>
        </a:prstGeom>
      </xdr:spPr>
    </xdr:pic>
    <xdr:clientData/>
  </xdr:twoCellAnchor>
  <xdr:twoCellAnchor editAs="oneCell">
    <xdr:from>
      <xdr:col>0</xdr:col>
      <xdr:colOff>627063</xdr:colOff>
      <xdr:row>107</xdr:row>
      <xdr:rowOff>15875</xdr:rowOff>
    </xdr:from>
    <xdr:to>
      <xdr:col>6</xdr:col>
      <xdr:colOff>698501</xdr:colOff>
      <xdr:row>131</xdr:row>
      <xdr:rowOff>71183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09DC11C-F618-624E-8336-90C18E483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7063" y="20859750"/>
          <a:ext cx="5024438" cy="5008308"/>
        </a:xfrm>
        <a:prstGeom prst="rect">
          <a:avLst/>
        </a:prstGeom>
      </xdr:spPr>
    </xdr:pic>
    <xdr:clientData/>
  </xdr:twoCellAnchor>
  <xdr:twoCellAnchor editAs="oneCell">
    <xdr:from>
      <xdr:col>6</xdr:col>
      <xdr:colOff>198437</xdr:colOff>
      <xdr:row>73</xdr:row>
      <xdr:rowOff>166689</xdr:rowOff>
    </xdr:from>
    <xdr:to>
      <xdr:col>9</xdr:col>
      <xdr:colOff>484188</xdr:colOff>
      <xdr:row>83</xdr:row>
      <xdr:rowOff>43736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75A20-ABB2-C0E5-9AF0-643D2381B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51437" y="15232064"/>
          <a:ext cx="2762251" cy="1940797"/>
        </a:xfrm>
        <a:prstGeom prst="rect">
          <a:avLst/>
        </a:prstGeom>
      </xdr:spPr>
    </xdr:pic>
    <xdr:clientData/>
  </xdr:twoCellAnchor>
  <xdr:twoCellAnchor editAs="oneCell">
    <xdr:from>
      <xdr:col>7</xdr:col>
      <xdr:colOff>15875</xdr:colOff>
      <xdr:row>85</xdr:row>
      <xdr:rowOff>0</xdr:rowOff>
    </xdr:from>
    <xdr:to>
      <xdr:col>9</xdr:col>
      <xdr:colOff>346881</xdr:colOff>
      <xdr:row>87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BB064C4-BA8C-ABE2-C681-272CB6025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4375" y="17541875"/>
          <a:ext cx="1982006" cy="555625"/>
        </a:xfrm>
        <a:prstGeom prst="rect">
          <a:avLst/>
        </a:prstGeom>
      </xdr:spPr>
    </xdr:pic>
    <xdr:clientData/>
  </xdr:twoCellAnchor>
  <xdr:twoCellAnchor editAs="oneCell">
    <xdr:from>
      <xdr:col>6</xdr:col>
      <xdr:colOff>214312</xdr:colOff>
      <xdr:row>65</xdr:row>
      <xdr:rowOff>198438</xdr:rowOff>
    </xdr:from>
    <xdr:to>
      <xdr:col>9</xdr:col>
      <xdr:colOff>174625</xdr:colOff>
      <xdr:row>72</xdr:row>
      <xdr:rowOff>146278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D532A81-D62B-A693-D7DC-2ADAD862B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167312" y="13612813"/>
          <a:ext cx="2436813" cy="139246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531812</xdr:colOff>
      <xdr:row>8</xdr:row>
      <xdr:rowOff>0</xdr:rowOff>
    </xdr:from>
    <xdr:to>
      <xdr:col>5</xdr:col>
      <xdr:colOff>87312</xdr:colOff>
      <xdr:row>14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8B1D6B-88A0-4E3E-A23E-4E84FE9E8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7312" y="1444625"/>
          <a:ext cx="2857500" cy="1428750"/>
        </a:xfrm>
        <a:prstGeom prst="rect">
          <a:avLst/>
        </a:prstGeom>
      </xdr:spPr>
    </xdr:pic>
    <xdr:clientData/>
  </xdr:twoCellAnchor>
  <xdr:twoCellAnchor editAs="oneCell">
    <xdr:from>
      <xdr:col>0</xdr:col>
      <xdr:colOff>563563</xdr:colOff>
      <xdr:row>20</xdr:row>
      <xdr:rowOff>198437</xdr:rowOff>
    </xdr:from>
    <xdr:to>
      <xdr:col>7</xdr:col>
      <xdr:colOff>24880</xdr:colOff>
      <xdr:row>29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69BF3B6-2D79-DD55-7793-012FE63CB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3563" y="4119562"/>
          <a:ext cx="5239817" cy="1658938"/>
        </a:xfrm>
        <a:prstGeom prst="rect">
          <a:avLst/>
        </a:prstGeom>
      </xdr:spPr>
    </xdr:pic>
    <xdr:clientData/>
  </xdr:twoCellAnchor>
  <xdr:twoCellAnchor editAs="oneCell">
    <xdr:from>
      <xdr:col>0</xdr:col>
      <xdr:colOff>246063</xdr:colOff>
      <xdr:row>36</xdr:row>
      <xdr:rowOff>0</xdr:rowOff>
    </xdr:from>
    <xdr:to>
      <xdr:col>9</xdr:col>
      <xdr:colOff>658813</xdr:colOff>
      <xdr:row>42</xdr:row>
      <xdr:rowOff>107545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9F3640-3935-50E3-56E9-E2144D3F5C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6063" y="7429500"/>
          <a:ext cx="7842250" cy="1345795"/>
        </a:xfrm>
        <a:prstGeom prst="rect">
          <a:avLst/>
        </a:prstGeom>
      </xdr:spPr>
    </xdr:pic>
    <xdr:clientData/>
  </xdr:twoCellAnchor>
  <xdr:twoCellAnchor editAs="oneCell">
    <xdr:from>
      <xdr:col>1</xdr:col>
      <xdr:colOff>277813</xdr:colOff>
      <xdr:row>45</xdr:row>
      <xdr:rowOff>134937</xdr:rowOff>
    </xdr:from>
    <xdr:to>
      <xdr:col>6</xdr:col>
      <xdr:colOff>820440</xdr:colOff>
      <xdr:row>58</xdr:row>
      <xdr:rowOff>127000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5DC702A-73E2-F6D7-413A-3C01F23F3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3313" y="9421812"/>
          <a:ext cx="4670127" cy="2674938"/>
        </a:xfrm>
        <a:prstGeom prst="rect">
          <a:avLst/>
        </a:prstGeom>
      </xdr:spPr>
    </xdr:pic>
    <xdr:clientData/>
  </xdr:twoCellAnchor>
  <xdr:twoCellAnchor editAs="oneCell">
    <xdr:from>
      <xdr:col>1</xdr:col>
      <xdr:colOff>293688</xdr:colOff>
      <xdr:row>68</xdr:row>
      <xdr:rowOff>166688</xdr:rowOff>
    </xdr:from>
    <xdr:to>
      <xdr:col>6</xdr:col>
      <xdr:colOff>410781</xdr:colOff>
      <xdr:row>81</xdr:row>
      <xdr:rowOff>63501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5C034CF-1F55-4205-8E85-4176A77F8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9188" y="14200188"/>
          <a:ext cx="4244593" cy="2579688"/>
        </a:xfrm>
        <a:prstGeom prst="rect">
          <a:avLst/>
        </a:prstGeom>
      </xdr:spPr>
    </xdr:pic>
    <xdr:clientData/>
  </xdr:twoCellAnchor>
  <xdr:twoCellAnchor editAs="oneCell">
    <xdr:from>
      <xdr:col>9</xdr:col>
      <xdr:colOff>277812</xdr:colOff>
      <xdr:row>83</xdr:row>
      <xdr:rowOff>0</xdr:rowOff>
    </xdr:from>
    <xdr:to>
      <xdr:col>9</xdr:col>
      <xdr:colOff>506412</xdr:colOff>
      <xdr:row>84</xdr:row>
      <xdr:rowOff>47625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A505FDD-5C07-D634-11FB-16793C1F0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07312" y="17129125"/>
          <a:ext cx="228600" cy="254000"/>
        </a:xfrm>
        <a:prstGeom prst="rect">
          <a:avLst/>
        </a:prstGeom>
      </xdr:spPr>
    </xdr:pic>
    <xdr:clientData/>
  </xdr:twoCellAnchor>
  <xdr:twoCellAnchor editAs="oneCell">
    <xdr:from>
      <xdr:col>11</xdr:col>
      <xdr:colOff>206375</xdr:colOff>
      <xdr:row>83</xdr:row>
      <xdr:rowOff>7938</xdr:rowOff>
    </xdr:from>
    <xdr:to>
      <xdr:col>11</xdr:col>
      <xdr:colOff>422275</xdr:colOff>
      <xdr:row>84</xdr:row>
      <xdr:rowOff>30163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8D43E31-680D-57B4-A143-E032E8CEA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286875" y="17137063"/>
          <a:ext cx="2159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698500</xdr:colOff>
      <xdr:row>88</xdr:row>
      <xdr:rowOff>71438</xdr:rowOff>
    </xdr:from>
    <xdr:to>
      <xdr:col>5</xdr:col>
      <xdr:colOff>39688</xdr:colOff>
      <xdr:row>95</xdr:row>
      <xdr:rowOff>192730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636A5D-30B6-3350-A3F6-C69DE7D0C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8500" y="18232438"/>
          <a:ext cx="3468688" cy="15659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4</xdr:col>
      <xdr:colOff>723900</xdr:colOff>
      <xdr:row>117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64BD0DE-1FC0-01BC-0D5E-F55717858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3939500"/>
          <a:ext cx="4025900" cy="368300"/>
        </a:xfrm>
        <a:prstGeom prst="rect">
          <a:avLst/>
        </a:prstGeom>
      </xdr:spPr>
    </xdr:pic>
    <xdr:clientData/>
  </xdr:twoCellAnchor>
  <xdr:twoCellAnchor editAs="oneCell">
    <xdr:from>
      <xdr:col>0</xdr:col>
      <xdr:colOff>484188</xdr:colOff>
      <xdr:row>102</xdr:row>
      <xdr:rowOff>174625</xdr:rowOff>
    </xdr:from>
    <xdr:to>
      <xdr:col>5</xdr:col>
      <xdr:colOff>674688</xdr:colOff>
      <xdr:row>110</xdr:row>
      <xdr:rowOff>130199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62A7DC9-1649-5B4A-9640-044F0AD28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4188" y="21224875"/>
          <a:ext cx="4318000" cy="160657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388471</xdr:colOff>
      <xdr:row>15</xdr:row>
      <xdr:rowOff>0</xdr:rowOff>
    </xdr:from>
    <xdr:to>
      <xdr:col>5</xdr:col>
      <xdr:colOff>250606</xdr:colOff>
      <xdr:row>18</xdr:row>
      <xdr:rowOff>89647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862BB8-5D03-FE99-0564-F38EF590F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7706" y="3025588"/>
          <a:ext cx="3179076" cy="694765"/>
        </a:xfrm>
        <a:prstGeom prst="rect">
          <a:avLst/>
        </a:prstGeom>
      </xdr:spPr>
    </xdr:pic>
    <xdr:clientData/>
  </xdr:twoCellAnchor>
  <xdr:twoCellAnchor editAs="oneCell">
    <xdr:from>
      <xdr:col>1</xdr:col>
      <xdr:colOff>186766</xdr:colOff>
      <xdr:row>27</xdr:row>
      <xdr:rowOff>194236</xdr:rowOff>
    </xdr:from>
    <xdr:to>
      <xdr:col>6</xdr:col>
      <xdr:colOff>552824</xdr:colOff>
      <xdr:row>33</xdr:row>
      <xdr:rowOff>58343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734670-A29C-07FB-47A2-A2FBCB758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1" y="5640295"/>
          <a:ext cx="4512235" cy="107434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6</xdr:col>
      <xdr:colOff>349249</xdr:colOff>
      <xdr:row>15</xdr:row>
      <xdr:rowOff>202110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84312A2-68CF-24C6-2DDC-905BD9F5D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825500"/>
          <a:ext cx="4476749" cy="24722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1492</xdr:colOff>
      <xdr:row>21</xdr:row>
      <xdr:rowOff>185271</xdr:rowOff>
    </xdr:from>
    <xdr:to>
      <xdr:col>12</xdr:col>
      <xdr:colOff>29880</xdr:colOff>
      <xdr:row>31</xdr:row>
      <xdr:rowOff>186765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8ED1D30-2E31-F349-BA7D-1769F8F507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0</xdr:colOff>
      <xdr:row>49</xdr:row>
      <xdr:rowOff>7470</xdr:rowOff>
    </xdr:from>
    <xdr:to>
      <xdr:col>12</xdr:col>
      <xdr:colOff>0</xdr:colOff>
      <xdr:row>58</xdr:row>
      <xdr:rowOff>194235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8CCF955-82B4-2940-82BE-67FF847672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sylvia/Desktop/CLT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entral_Limit_Theoram"/>
    </sheetNames>
    <sheetDataSet>
      <sheetData sheetId="0">
        <row r="13">
          <cell r="H13">
            <v>1</v>
          </cell>
          <cell r="I13">
            <v>64</v>
          </cell>
        </row>
        <row r="14">
          <cell r="H14">
            <v>2</v>
          </cell>
          <cell r="I14">
            <v>71</v>
          </cell>
        </row>
        <row r="15">
          <cell r="H15">
            <v>3</v>
          </cell>
          <cell r="I15">
            <v>68</v>
          </cell>
        </row>
        <row r="16">
          <cell r="H16">
            <v>4</v>
          </cell>
          <cell r="I16">
            <v>69</v>
          </cell>
        </row>
        <row r="17">
          <cell r="H17">
            <v>5</v>
          </cell>
          <cell r="I17">
            <v>60</v>
          </cell>
        </row>
        <row r="18">
          <cell r="H18">
            <v>6</v>
          </cell>
          <cell r="I18">
            <v>68</v>
          </cell>
        </row>
        <row r="19">
          <cell r="H19" t="str">
            <v>More</v>
          </cell>
          <cell r="I19">
            <v>0</v>
          </cell>
        </row>
        <row r="40">
          <cell r="H40">
            <v>1</v>
          </cell>
          <cell r="I40">
            <v>0</v>
          </cell>
        </row>
        <row r="41">
          <cell r="H41">
            <v>2</v>
          </cell>
          <cell r="I41">
            <v>7</v>
          </cell>
        </row>
        <row r="42">
          <cell r="H42">
            <v>3</v>
          </cell>
          <cell r="I42">
            <v>31</v>
          </cell>
        </row>
        <row r="43">
          <cell r="H43">
            <v>4</v>
          </cell>
          <cell r="I43">
            <v>42</v>
          </cell>
        </row>
        <row r="44">
          <cell r="H44">
            <v>5</v>
          </cell>
          <cell r="I44">
            <v>14</v>
          </cell>
        </row>
        <row r="45">
          <cell r="H45">
            <v>6</v>
          </cell>
          <cell r="I45">
            <v>6</v>
          </cell>
        </row>
        <row r="46">
          <cell r="H46" t="str">
            <v>More</v>
          </cell>
          <cell r="I46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D06AC-216E-4B47-93BC-1EC31B11C987}">
  <dimension ref="A1:I283"/>
  <sheetViews>
    <sheetView tabSelected="1" zoomScale="170" zoomScaleNormal="170" workbookViewId="0">
      <selection activeCell="G4" sqref="G4"/>
    </sheetView>
  </sheetViews>
  <sheetFormatPr baseColWidth="10" defaultRowHeight="16" x14ac:dyDescent="0.2"/>
  <sheetData>
    <row r="1" spans="1:2" s="1" customFormat="1" x14ac:dyDescent="0.2">
      <c r="A1" s="1" t="s">
        <v>125</v>
      </c>
    </row>
    <row r="3" spans="1:2" x14ac:dyDescent="0.2">
      <c r="A3" s="8" t="s">
        <v>0</v>
      </c>
    </row>
    <row r="4" spans="1:2" x14ac:dyDescent="0.2">
      <c r="A4" t="s">
        <v>2</v>
      </c>
    </row>
    <row r="10" spans="1:2" x14ac:dyDescent="0.2">
      <c r="A10" t="s">
        <v>4</v>
      </c>
    </row>
    <row r="11" spans="1:2" x14ac:dyDescent="0.2">
      <c r="A11" t="s">
        <v>5</v>
      </c>
    </row>
    <row r="14" spans="1:2" x14ac:dyDescent="0.2">
      <c r="A14" s="8" t="s">
        <v>1</v>
      </c>
      <c r="B14" t="s">
        <v>17</v>
      </c>
    </row>
    <row r="15" spans="1:2" s="5" customFormat="1" x14ac:dyDescent="0.2">
      <c r="A15" s="5" t="s">
        <v>20</v>
      </c>
    </row>
    <row r="16" spans="1:2" x14ac:dyDescent="0.2">
      <c r="A16" s="1" t="s">
        <v>18</v>
      </c>
    </row>
    <row r="17" spans="1:1" x14ac:dyDescent="0.2">
      <c r="A17" s="1" t="s">
        <v>19</v>
      </c>
    </row>
    <row r="18" spans="1:1" x14ac:dyDescent="0.2">
      <c r="A18" t="s">
        <v>6</v>
      </c>
    </row>
    <row r="19" spans="1:1" x14ac:dyDescent="0.2">
      <c r="A19" t="s">
        <v>9</v>
      </c>
    </row>
    <row r="34" spans="1:1" s="1" customFormat="1" x14ac:dyDescent="0.2">
      <c r="A34" s="1" t="s">
        <v>7</v>
      </c>
    </row>
    <row r="35" spans="1:1" x14ac:dyDescent="0.2">
      <c r="A35" t="s">
        <v>8</v>
      </c>
    </row>
    <row r="36" spans="1:1" x14ac:dyDescent="0.2">
      <c r="A36" t="s">
        <v>10</v>
      </c>
    </row>
    <row r="38" spans="1:1" s="6" customFormat="1" ht="19" x14ac:dyDescent="0.25">
      <c r="A38" s="6" t="s">
        <v>11</v>
      </c>
    </row>
    <row r="39" spans="1:1" s="2" customFormat="1" x14ac:dyDescent="0.2">
      <c r="A39" s="2" t="s">
        <v>15</v>
      </c>
    </row>
    <row r="40" spans="1:1" x14ac:dyDescent="0.2">
      <c r="A40" t="s">
        <v>12</v>
      </c>
    </row>
    <row r="41" spans="1:1" x14ac:dyDescent="0.2">
      <c r="A41" t="s">
        <v>13</v>
      </c>
    </row>
    <row r="42" spans="1:1" x14ac:dyDescent="0.2">
      <c r="A42" t="s">
        <v>14</v>
      </c>
    </row>
    <row r="43" spans="1:1" x14ac:dyDescent="0.2">
      <c r="A43" t="s">
        <v>21</v>
      </c>
    </row>
    <row r="44" spans="1:1" x14ac:dyDescent="0.2">
      <c r="A44" t="s">
        <v>22</v>
      </c>
    </row>
    <row r="49" spans="1:2" s="2" customFormat="1" x14ac:dyDescent="0.2"/>
    <row r="52" spans="1:2" s="2" customFormat="1" x14ac:dyDescent="0.2">
      <c r="A52" s="2" t="s">
        <v>16</v>
      </c>
    </row>
    <row r="54" spans="1:2" x14ac:dyDescent="0.2">
      <c r="A54" s="3" t="s">
        <v>23</v>
      </c>
    </row>
    <row r="57" spans="1:2" x14ac:dyDescent="0.2">
      <c r="B57" t="s">
        <v>3</v>
      </c>
    </row>
    <row r="59" spans="1:2" x14ac:dyDescent="0.2">
      <c r="A59" t="s">
        <v>28</v>
      </c>
    </row>
    <row r="61" spans="1:2" x14ac:dyDescent="0.2">
      <c r="A61" s="1" t="s">
        <v>24</v>
      </c>
    </row>
    <row r="63" spans="1:2" x14ac:dyDescent="0.2">
      <c r="A63" t="s">
        <v>25</v>
      </c>
    </row>
    <row r="64" spans="1:2" x14ac:dyDescent="0.2">
      <c r="A64" t="s">
        <v>26</v>
      </c>
    </row>
    <row r="65" spans="1:1" x14ac:dyDescent="0.2">
      <c r="A65" t="s">
        <v>27</v>
      </c>
    </row>
    <row r="78" spans="1:1" x14ac:dyDescent="0.2">
      <c r="A78" t="s">
        <v>29</v>
      </c>
    </row>
    <row r="94" spans="1:1" x14ac:dyDescent="0.2">
      <c r="A94" t="s">
        <v>30</v>
      </c>
    </row>
    <row r="95" spans="1:1" x14ac:dyDescent="0.2">
      <c r="A95" t="s">
        <v>31</v>
      </c>
    </row>
    <row r="96" spans="1:1" x14ac:dyDescent="0.2">
      <c r="A96" t="s">
        <v>33</v>
      </c>
    </row>
    <row r="97" spans="1:4" x14ac:dyDescent="0.2">
      <c r="A97" t="s">
        <v>32</v>
      </c>
    </row>
    <row r="98" spans="1:4" x14ac:dyDescent="0.2">
      <c r="A98" t="s">
        <v>34</v>
      </c>
    </row>
    <row r="100" spans="1:4" x14ac:dyDescent="0.2">
      <c r="A100" t="s">
        <v>35</v>
      </c>
    </row>
    <row r="102" spans="1:4" x14ac:dyDescent="0.2">
      <c r="D102" t="s">
        <v>36</v>
      </c>
    </row>
    <row r="106" spans="1:4" x14ac:dyDescent="0.2">
      <c r="A106" t="s">
        <v>37</v>
      </c>
    </row>
    <row r="122" spans="1:8" x14ac:dyDescent="0.2">
      <c r="A122" t="s">
        <v>38</v>
      </c>
      <c r="F122" t="s">
        <v>39</v>
      </c>
    </row>
    <row r="126" spans="1:8" x14ac:dyDescent="0.2">
      <c r="A126" t="s">
        <v>40</v>
      </c>
      <c r="E126" t="s">
        <v>41</v>
      </c>
      <c r="H126" t="s">
        <v>42</v>
      </c>
    </row>
    <row r="133" spans="1:9" x14ac:dyDescent="0.2">
      <c r="I133" t="s">
        <v>44</v>
      </c>
    </row>
    <row r="139" spans="1:9" x14ac:dyDescent="0.2">
      <c r="A139" t="s">
        <v>43</v>
      </c>
    </row>
    <row r="141" spans="1:9" x14ac:dyDescent="0.2">
      <c r="A141" t="s">
        <v>45</v>
      </c>
    </row>
    <row r="159" spans="2:2" x14ac:dyDescent="0.2">
      <c r="B159" t="s">
        <v>3</v>
      </c>
    </row>
    <row r="160" spans="2:2" x14ac:dyDescent="0.2">
      <c r="B160" t="s">
        <v>46</v>
      </c>
    </row>
    <row r="164" spans="1:9" x14ac:dyDescent="0.2">
      <c r="A164" t="s">
        <v>47</v>
      </c>
    </row>
    <row r="170" spans="1:9" x14ac:dyDescent="0.2">
      <c r="A170" t="s">
        <v>48</v>
      </c>
    </row>
    <row r="175" spans="1:9" x14ac:dyDescent="0.2">
      <c r="A175" t="s">
        <v>50</v>
      </c>
      <c r="I175" t="s">
        <v>49</v>
      </c>
    </row>
    <row r="187" spans="1:1" x14ac:dyDescent="0.2">
      <c r="A187" t="s">
        <v>51</v>
      </c>
    </row>
    <row r="203" spans="1:6" x14ac:dyDescent="0.2">
      <c r="A203" t="s">
        <v>52</v>
      </c>
    </row>
    <row r="206" spans="1:6" x14ac:dyDescent="0.2">
      <c r="A206" t="s">
        <v>53</v>
      </c>
    </row>
    <row r="207" spans="1:6" x14ac:dyDescent="0.2">
      <c r="A207" t="s">
        <v>54</v>
      </c>
    </row>
    <row r="208" spans="1:6" x14ac:dyDescent="0.2">
      <c r="A208" t="s">
        <v>55</v>
      </c>
      <c r="F208" t="s">
        <v>56</v>
      </c>
    </row>
    <row r="211" spans="1:6" x14ac:dyDescent="0.2">
      <c r="A211" t="s">
        <v>57</v>
      </c>
    </row>
    <row r="213" spans="1:6" s="1" customFormat="1" x14ac:dyDescent="0.2">
      <c r="A213" s="7" t="s">
        <v>58</v>
      </c>
      <c r="B213" s="7"/>
      <c r="C213" s="7"/>
      <c r="D213" s="7"/>
      <c r="E213" s="7"/>
      <c r="F213" s="7"/>
    </row>
    <row r="215" spans="1:6" x14ac:dyDescent="0.2">
      <c r="A215" t="s">
        <v>59</v>
      </c>
    </row>
    <row r="236" spans="1:1" s="7" customFormat="1" x14ac:dyDescent="0.2">
      <c r="A236" s="7" t="s">
        <v>60</v>
      </c>
    </row>
    <row r="238" spans="1:1" x14ac:dyDescent="0.2">
      <c r="A238" t="s">
        <v>61</v>
      </c>
    </row>
    <row r="248" spans="1:1" x14ac:dyDescent="0.2">
      <c r="A248" t="s">
        <v>63</v>
      </c>
    </row>
    <row r="249" spans="1:1" x14ac:dyDescent="0.2">
      <c r="A249" t="s">
        <v>62</v>
      </c>
    </row>
    <row r="262" spans="1:9" x14ac:dyDescent="0.2">
      <c r="A262" t="s">
        <v>64</v>
      </c>
      <c r="I262" t="s">
        <v>71</v>
      </c>
    </row>
    <row r="263" spans="1:9" x14ac:dyDescent="0.2">
      <c r="I263" t="s">
        <v>72</v>
      </c>
    </row>
    <row r="270" spans="1:9" x14ac:dyDescent="0.2">
      <c r="B270" t="s">
        <v>65</v>
      </c>
    </row>
    <row r="278" spans="1:1" x14ac:dyDescent="0.2">
      <c r="A278" t="s">
        <v>66</v>
      </c>
    </row>
    <row r="279" spans="1:1" x14ac:dyDescent="0.2">
      <c r="A279" t="s">
        <v>67</v>
      </c>
    </row>
    <row r="280" spans="1:1" x14ac:dyDescent="0.2">
      <c r="A280" t="s">
        <v>68</v>
      </c>
    </row>
    <row r="281" spans="1:1" x14ac:dyDescent="0.2">
      <c r="A281" t="s">
        <v>69</v>
      </c>
    </row>
    <row r="283" spans="1:1" x14ac:dyDescent="0.2">
      <c r="A283" t="s">
        <v>70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31DAD9-E6CA-C547-B515-4A388FBFCECE}">
  <dimension ref="A1:A56"/>
  <sheetViews>
    <sheetView zoomScale="160" zoomScaleNormal="160" workbookViewId="0">
      <selection activeCell="B1" sqref="B1"/>
    </sheetView>
  </sheetViews>
  <sheetFormatPr baseColWidth="10" defaultRowHeight="16" x14ac:dyDescent="0.2"/>
  <sheetData>
    <row r="1" spans="1:1" x14ac:dyDescent="0.2">
      <c r="A1" s="8" t="s">
        <v>73</v>
      </c>
    </row>
    <row r="3" spans="1:1" x14ac:dyDescent="0.2">
      <c r="A3" t="s">
        <v>74</v>
      </c>
    </row>
    <row r="4" spans="1:1" x14ac:dyDescent="0.2">
      <c r="A4" t="s">
        <v>75</v>
      </c>
    </row>
    <row r="5" spans="1:1" s="1" customFormat="1" x14ac:dyDescent="0.2">
      <c r="A5" s="1" t="s">
        <v>76</v>
      </c>
    </row>
    <row r="33" spans="1:1" s="7" customFormat="1" x14ac:dyDescent="0.2">
      <c r="A33" s="7" t="s">
        <v>77</v>
      </c>
    </row>
    <row r="39" spans="1:1" x14ac:dyDescent="0.2">
      <c r="A39" t="s">
        <v>82</v>
      </c>
    </row>
    <row r="40" spans="1:1" x14ac:dyDescent="0.2">
      <c r="A40" t="s">
        <v>78</v>
      </c>
    </row>
    <row r="41" spans="1:1" x14ac:dyDescent="0.2">
      <c r="A41" t="s">
        <v>79</v>
      </c>
    </row>
    <row r="42" spans="1:1" x14ac:dyDescent="0.2">
      <c r="A42" t="s">
        <v>80</v>
      </c>
    </row>
    <row r="44" spans="1:1" x14ac:dyDescent="0.2">
      <c r="A44" t="s">
        <v>81</v>
      </c>
    </row>
    <row r="46" spans="1:1" x14ac:dyDescent="0.2">
      <c r="A46" t="s">
        <v>83</v>
      </c>
    </row>
    <row r="48" spans="1:1" x14ac:dyDescent="0.2">
      <c r="A48" t="s">
        <v>84</v>
      </c>
    </row>
    <row r="50" spans="1:1" s="1" customFormat="1" x14ac:dyDescent="0.2">
      <c r="A50" s="1" t="s">
        <v>95</v>
      </c>
    </row>
    <row r="51" spans="1:1" x14ac:dyDescent="0.2">
      <c r="A51" t="s">
        <v>90</v>
      </c>
    </row>
    <row r="52" spans="1:1" x14ac:dyDescent="0.2">
      <c r="A52" t="s">
        <v>94</v>
      </c>
    </row>
    <row r="53" spans="1:1" x14ac:dyDescent="0.2">
      <c r="A53" t="s">
        <v>91</v>
      </c>
    </row>
    <row r="55" spans="1:1" x14ac:dyDescent="0.2">
      <c r="A55" t="s">
        <v>92</v>
      </c>
    </row>
    <row r="56" spans="1:1" x14ac:dyDescent="0.2">
      <c r="A56" t="s">
        <v>93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1243A-296D-2649-B419-B519DF0E3B65}">
  <dimension ref="A1:L66"/>
  <sheetViews>
    <sheetView zoomScale="160" zoomScaleNormal="160" workbookViewId="0"/>
  </sheetViews>
  <sheetFormatPr baseColWidth="10" defaultRowHeight="16" x14ac:dyDescent="0.2"/>
  <sheetData>
    <row r="1" spans="1:3" x14ac:dyDescent="0.2">
      <c r="A1" t="s">
        <v>141</v>
      </c>
    </row>
    <row r="2" spans="1:3" x14ac:dyDescent="0.2">
      <c r="A2" t="s">
        <v>140</v>
      </c>
    </row>
    <row r="3" spans="1:3" x14ac:dyDescent="0.2">
      <c r="A3" t="s">
        <v>142</v>
      </c>
    </row>
    <row r="4" spans="1:3" x14ac:dyDescent="0.2">
      <c r="A4" t="s">
        <v>143</v>
      </c>
    </row>
    <row r="6" spans="1:3" x14ac:dyDescent="0.2">
      <c r="A6" s="8" t="s">
        <v>85</v>
      </c>
      <c r="B6" s="4"/>
      <c r="C6" s="4"/>
    </row>
    <row r="8" spans="1:3" x14ac:dyDescent="0.2">
      <c r="A8" t="s">
        <v>86</v>
      </c>
    </row>
    <row r="9" spans="1:3" x14ac:dyDescent="0.2">
      <c r="A9" t="s">
        <v>124</v>
      </c>
    </row>
    <row r="11" spans="1:3" x14ac:dyDescent="0.2">
      <c r="A11" s="8" t="s">
        <v>87</v>
      </c>
      <c r="B11" s="4"/>
      <c r="C11" t="s">
        <v>134</v>
      </c>
    </row>
    <row r="13" spans="1:3" x14ac:dyDescent="0.2">
      <c r="A13" t="s">
        <v>88</v>
      </c>
    </row>
    <row r="14" spans="1:3" x14ac:dyDescent="0.2">
      <c r="A14" t="s">
        <v>89</v>
      </c>
    </row>
    <row r="16" spans="1:3" x14ac:dyDescent="0.2">
      <c r="A16" t="s">
        <v>96</v>
      </c>
    </row>
    <row r="18" spans="1:1" x14ac:dyDescent="0.2">
      <c r="A18" t="s">
        <v>97</v>
      </c>
    </row>
    <row r="19" spans="1:1" x14ac:dyDescent="0.2">
      <c r="A19" t="s">
        <v>98</v>
      </c>
    </row>
    <row r="20" spans="1:1" x14ac:dyDescent="0.2">
      <c r="A20" t="s">
        <v>99</v>
      </c>
    </row>
    <row r="21" spans="1:1" x14ac:dyDescent="0.2">
      <c r="A21" t="s">
        <v>100</v>
      </c>
    </row>
    <row r="23" spans="1:1" x14ac:dyDescent="0.2">
      <c r="A23" t="s">
        <v>101</v>
      </c>
    </row>
    <row r="24" spans="1:1" x14ac:dyDescent="0.2">
      <c r="A24" t="s">
        <v>102</v>
      </c>
    </row>
    <row r="25" spans="1:1" x14ac:dyDescent="0.2">
      <c r="A25" t="s">
        <v>103</v>
      </c>
    </row>
    <row r="26" spans="1:1" x14ac:dyDescent="0.2">
      <c r="A26" t="s">
        <v>104</v>
      </c>
    </row>
    <row r="27" spans="1:1" x14ac:dyDescent="0.2">
      <c r="A27" t="s">
        <v>105</v>
      </c>
    </row>
    <row r="28" spans="1:1" x14ac:dyDescent="0.2">
      <c r="A28" t="s">
        <v>106</v>
      </c>
    </row>
    <row r="37" spans="1:5" x14ac:dyDescent="0.2">
      <c r="E37" t="s">
        <v>3</v>
      </c>
    </row>
    <row r="40" spans="1:5" x14ac:dyDescent="0.2">
      <c r="A40" t="s">
        <v>110</v>
      </c>
    </row>
    <row r="41" spans="1:5" x14ac:dyDescent="0.2">
      <c r="A41" t="s">
        <v>109</v>
      </c>
    </row>
    <row r="42" spans="1:5" x14ac:dyDescent="0.2">
      <c r="A42" t="s">
        <v>107</v>
      </c>
    </row>
    <row r="43" spans="1:5" x14ac:dyDescent="0.2">
      <c r="A43" t="s">
        <v>108</v>
      </c>
    </row>
    <row r="45" spans="1:5" s="1" customFormat="1" x14ac:dyDescent="0.2">
      <c r="A45" s="1" t="s">
        <v>116</v>
      </c>
    </row>
    <row r="46" spans="1:5" x14ac:dyDescent="0.2">
      <c r="A46" t="s">
        <v>135</v>
      </c>
    </row>
    <row r="55" spans="1:2" x14ac:dyDescent="0.2">
      <c r="A55" t="s">
        <v>111</v>
      </c>
      <c r="B55" t="s">
        <v>112</v>
      </c>
    </row>
    <row r="56" spans="1:2" x14ac:dyDescent="0.2">
      <c r="A56" t="s">
        <v>113</v>
      </c>
      <c r="B56" t="s">
        <v>114</v>
      </c>
    </row>
    <row r="58" spans="1:2" s="1" customFormat="1" x14ac:dyDescent="0.2">
      <c r="A58" s="1" t="s">
        <v>115</v>
      </c>
    </row>
    <row r="59" spans="1:2" x14ac:dyDescent="0.2">
      <c r="A59" t="s">
        <v>117</v>
      </c>
    </row>
    <row r="60" spans="1:2" x14ac:dyDescent="0.2">
      <c r="A60" t="s">
        <v>118</v>
      </c>
    </row>
    <row r="61" spans="1:2" x14ac:dyDescent="0.2">
      <c r="A61" t="s">
        <v>120</v>
      </c>
    </row>
    <row r="62" spans="1:2" x14ac:dyDescent="0.2">
      <c r="A62" t="s">
        <v>121</v>
      </c>
    </row>
    <row r="63" spans="1:2" x14ac:dyDescent="0.2">
      <c r="A63" t="s">
        <v>119</v>
      </c>
    </row>
    <row r="65" spans="1:12" x14ac:dyDescent="0.2">
      <c r="A65" t="s">
        <v>122</v>
      </c>
      <c r="G65" s="1" t="s">
        <v>138</v>
      </c>
      <c r="H65" s="1"/>
      <c r="I65" s="1"/>
      <c r="J65" s="1"/>
      <c r="K65" s="1"/>
      <c r="L65" s="1"/>
    </row>
    <row r="66" spans="1:12" x14ac:dyDescent="0.2">
      <c r="A66" t="s">
        <v>123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AAD88C-CF93-2C42-B1AE-291F2E4D7377}">
  <dimension ref="A1:K148"/>
  <sheetViews>
    <sheetView zoomScale="160" zoomScaleNormal="160" workbookViewId="0">
      <selection activeCell="H107" sqref="H107"/>
    </sheetView>
  </sheetViews>
  <sheetFormatPr baseColWidth="10" defaultRowHeight="16" x14ac:dyDescent="0.2"/>
  <sheetData>
    <row r="1" spans="1:2" x14ac:dyDescent="0.2">
      <c r="A1" s="8" t="s">
        <v>126</v>
      </c>
      <c r="B1" s="8"/>
    </row>
    <row r="2" spans="1:2" x14ac:dyDescent="0.2">
      <c r="A2" t="s">
        <v>139</v>
      </c>
    </row>
    <row r="4" spans="1:2" x14ac:dyDescent="0.2">
      <c r="A4" t="s">
        <v>127</v>
      </c>
    </row>
    <row r="5" spans="1:2" x14ac:dyDescent="0.2">
      <c r="A5" t="s">
        <v>128</v>
      </c>
    </row>
    <row r="6" spans="1:2" x14ac:dyDescent="0.2">
      <c r="A6" t="s">
        <v>129</v>
      </c>
    </row>
    <row r="7" spans="1:2" x14ac:dyDescent="0.2">
      <c r="A7" t="s">
        <v>130</v>
      </c>
    </row>
    <row r="17" spans="1:1" x14ac:dyDescent="0.2">
      <c r="A17" t="s">
        <v>131</v>
      </c>
    </row>
    <row r="18" spans="1:1" x14ac:dyDescent="0.2">
      <c r="A18" t="s">
        <v>132</v>
      </c>
    </row>
    <row r="19" spans="1:1" x14ac:dyDescent="0.2">
      <c r="A19" t="s">
        <v>133</v>
      </c>
    </row>
    <row r="32" spans="1:1" x14ac:dyDescent="0.2">
      <c r="A32" t="s">
        <v>136</v>
      </c>
    </row>
    <row r="33" spans="1:1" x14ac:dyDescent="0.2">
      <c r="A33" t="s">
        <v>137</v>
      </c>
    </row>
    <row r="35" spans="1:1" x14ac:dyDescent="0.2">
      <c r="A35" t="s">
        <v>144</v>
      </c>
    </row>
    <row r="45" spans="1:1" x14ac:dyDescent="0.2">
      <c r="A45" t="s">
        <v>145</v>
      </c>
    </row>
    <row r="61" spans="1:1" x14ac:dyDescent="0.2">
      <c r="A61" t="s">
        <v>146</v>
      </c>
    </row>
    <row r="62" spans="1:1" x14ac:dyDescent="0.2">
      <c r="A62" t="s">
        <v>147</v>
      </c>
    </row>
    <row r="63" spans="1:1" x14ac:dyDescent="0.2">
      <c r="A63" t="s">
        <v>148</v>
      </c>
    </row>
    <row r="65" spans="1:1" x14ac:dyDescent="0.2">
      <c r="A65" t="s">
        <v>149</v>
      </c>
    </row>
    <row r="67" spans="1:1" x14ac:dyDescent="0.2">
      <c r="A67" t="s">
        <v>150</v>
      </c>
    </row>
    <row r="68" spans="1:1" x14ac:dyDescent="0.2">
      <c r="A68" t="s">
        <v>151</v>
      </c>
    </row>
    <row r="84" spans="1:11" x14ac:dyDescent="0.2">
      <c r="A84" t="s">
        <v>152</v>
      </c>
      <c r="K84" t="s">
        <v>153</v>
      </c>
    </row>
    <row r="86" spans="1:11" s="1" customFormat="1" x14ac:dyDescent="0.2">
      <c r="A86" s="1" t="s">
        <v>154</v>
      </c>
    </row>
    <row r="87" spans="1:11" x14ac:dyDescent="0.2">
      <c r="A87" t="s">
        <v>155</v>
      </c>
    </row>
    <row r="99" spans="1:7" x14ac:dyDescent="0.2">
      <c r="A99" t="s">
        <v>156</v>
      </c>
    </row>
    <row r="101" spans="1:7" s="1" customFormat="1" x14ac:dyDescent="0.2">
      <c r="A101" s="1" t="s">
        <v>162</v>
      </c>
    </row>
    <row r="102" spans="1:7" x14ac:dyDescent="0.2">
      <c r="A102" t="s">
        <v>157</v>
      </c>
    </row>
    <row r="112" spans="1:7" x14ac:dyDescent="0.2">
      <c r="G112" s="13" t="s">
        <v>183</v>
      </c>
    </row>
    <row r="113" spans="1:11" x14ac:dyDescent="0.2">
      <c r="J113" s="11" t="s">
        <v>179</v>
      </c>
      <c r="K113" s="9"/>
    </row>
    <row r="114" spans="1:11" x14ac:dyDescent="0.2">
      <c r="A114" s="11" t="s">
        <v>158</v>
      </c>
      <c r="B114" s="11" t="s">
        <v>159</v>
      </c>
      <c r="C114" s="11" t="s">
        <v>175</v>
      </c>
      <c r="G114" s="11" t="s">
        <v>176</v>
      </c>
      <c r="H114" s="10">
        <v>5</v>
      </c>
      <c r="I114" s="12">
        <v>15</v>
      </c>
      <c r="J114" s="9">
        <f>(A121-A124)</f>
        <v>0.68268949213708607</v>
      </c>
      <c r="K114" s="9" t="s">
        <v>180</v>
      </c>
    </row>
    <row r="115" spans="1:11" x14ac:dyDescent="0.2">
      <c r="A115" s="10">
        <v>10</v>
      </c>
      <c r="B115" s="10">
        <v>25</v>
      </c>
      <c r="C115" s="10">
        <v>5</v>
      </c>
      <c r="G115" s="11" t="s">
        <v>177</v>
      </c>
      <c r="H115" s="10">
        <v>0</v>
      </c>
      <c r="I115" s="12">
        <v>20</v>
      </c>
      <c r="J115" s="9">
        <f>(A134-A131)</f>
        <v>0.95449973610364158</v>
      </c>
      <c r="K115" s="9" t="s">
        <v>181</v>
      </c>
    </row>
    <row r="116" spans="1:11" x14ac:dyDescent="0.2">
      <c r="G116" s="11" t="s">
        <v>178</v>
      </c>
      <c r="H116" s="10">
        <v>-5</v>
      </c>
      <c r="I116" s="12">
        <v>25</v>
      </c>
      <c r="J116" s="9">
        <f>(A145-A142)</f>
        <v>0.99730020393673979</v>
      </c>
      <c r="K116" s="9" t="s">
        <v>182</v>
      </c>
    </row>
    <row r="120" spans="1:11" x14ac:dyDescent="0.2">
      <c r="A120" t="s">
        <v>160</v>
      </c>
    </row>
    <row r="121" spans="1:11" x14ac:dyDescent="0.2">
      <c r="A121">
        <f>_xlfn.NORM.DIST(15,10,5,TRUE)</f>
        <v>0.84134474606854304</v>
      </c>
    </row>
    <row r="123" spans="1:11" x14ac:dyDescent="0.2">
      <c r="A123" t="s">
        <v>161</v>
      </c>
    </row>
    <row r="124" spans="1:11" x14ac:dyDescent="0.2">
      <c r="A124">
        <f>_xlfn.NORM.DIST(5,10,5,TRUE)</f>
        <v>0.15865525393145699</v>
      </c>
    </row>
    <row r="126" spans="1:11" x14ac:dyDescent="0.2">
      <c r="A126" t="s">
        <v>163</v>
      </c>
    </row>
    <row r="127" spans="1:11" s="2" customFormat="1" x14ac:dyDescent="0.2">
      <c r="A127" s="2">
        <f>(A121-A124)</f>
        <v>0.68268949213708607</v>
      </c>
      <c r="B127" s="2" t="s">
        <v>164</v>
      </c>
    </row>
    <row r="129" spans="1:2" x14ac:dyDescent="0.2">
      <c r="A129" t="s">
        <v>165</v>
      </c>
    </row>
    <row r="130" spans="1:2" x14ac:dyDescent="0.2">
      <c r="A130" t="s">
        <v>169</v>
      </c>
    </row>
    <row r="131" spans="1:2" x14ac:dyDescent="0.2">
      <c r="A131">
        <f>_xlfn.NORM.DIST(0,10,5,TRUE)</f>
        <v>2.2750131948179191E-2</v>
      </c>
    </row>
    <row r="133" spans="1:2" x14ac:dyDescent="0.2">
      <c r="A133" t="s">
        <v>170</v>
      </c>
    </row>
    <row r="134" spans="1:2" x14ac:dyDescent="0.2">
      <c r="A134">
        <f>_xlfn.NORM.DIST(20,10,5,TRUE)</f>
        <v>0.97724986805182079</v>
      </c>
    </row>
    <row r="136" spans="1:2" x14ac:dyDescent="0.2">
      <c r="A136" t="s">
        <v>166</v>
      </c>
    </row>
    <row r="137" spans="1:2" s="2" customFormat="1" x14ac:dyDescent="0.2">
      <c r="A137" s="2">
        <f>(A134-A131)</f>
        <v>0.95449973610364158</v>
      </c>
      <c r="B137" s="2" t="s">
        <v>167</v>
      </c>
    </row>
    <row r="140" spans="1:2" x14ac:dyDescent="0.2">
      <c r="A140" t="s">
        <v>168</v>
      </c>
    </row>
    <row r="141" spans="1:2" x14ac:dyDescent="0.2">
      <c r="A141" t="s">
        <v>171</v>
      </c>
    </row>
    <row r="142" spans="1:2" x14ac:dyDescent="0.2">
      <c r="A142">
        <f>_xlfn.NORM.DIST(-5,10,5,TRUE)</f>
        <v>1.3498980316300933E-3</v>
      </c>
    </row>
    <row r="144" spans="1:2" x14ac:dyDescent="0.2">
      <c r="A144" t="s">
        <v>172</v>
      </c>
    </row>
    <row r="145" spans="1:2" x14ac:dyDescent="0.2">
      <c r="A145">
        <f>_xlfn.NORM.DIST(25,10,5,TRUE)</f>
        <v>0.9986501019683699</v>
      </c>
    </row>
    <row r="147" spans="1:2" x14ac:dyDescent="0.2">
      <c r="A147" t="s">
        <v>173</v>
      </c>
    </row>
    <row r="148" spans="1:2" s="2" customFormat="1" x14ac:dyDescent="0.2">
      <c r="A148" s="2">
        <f>(A145-A142)</f>
        <v>0.99730020393673979</v>
      </c>
      <c r="B148" s="2" t="s">
        <v>174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EC75E1-516A-6E46-9520-9768A777314A}">
  <dimension ref="A1:B42"/>
  <sheetViews>
    <sheetView zoomScale="170" zoomScaleNormal="170" workbookViewId="0">
      <selection activeCell="D46" sqref="D46"/>
    </sheetView>
  </sheetViews>
  <sheetFormatPr baseColWidth="10" defaultRowHeight="16" x14ac:dyDescent="0.2"/>
  <sheetData>
    <row r="1" spans="1:2" x14ac:dyDescent="0.2">
      <c r="A1" s="1" t="s">
        <v>184</v>
      </c>
      <c r="B1" s="1"/>
    </row>
    <row r="2" spans="1:2" x14ac:dyDescent="0.2">
      <c r="A2" t="s">
        <v>185</v>
      </c>
    </row>
    <row r="3" spans="1:2" x14ac:dyDescent="0.2">
      <c r="A3" t="s">
        <v>186</v>
      </c>
    </row>
    <row r="4" spans="1:2" x14ac:dyDescent="0.2">
      <c r="A4" s="1" t="s">
        <v>187</v>
      </c>
    </row>
    <row r="5" spans="1:2" x14ac:dyDescent="0.2">
      <c r="A5" t="s">
        <v>188</v>
      </c>
    </row>
    <row r="6" spans="1:2" x14ac:dyDescent="0.2">
      <c r="A6" t="s">
        <v>189</v>
      </c>
    </row>
    <row r="7" spans="1:2" x14ac:dyDescent="0.2">
      <c r="A7" t="s">
        <v>190</v>
      </c>
    </row>
    <row r="8" spans="1:2" x14ac:dyDescent="0.2">
      <c r="A8" t="s">
        <v>191</v>
      </c>
    </row>
    <row r="9" spans="1:2" x14ac:dyDescent="0.2">
      <c r="A9" t="s">
        <v>192</v>
      </c>
    </row>
    <row r="11" spans="1:2" x14ac:dyDescent="0.2">
      <c r="A11" t="s">
        <v>193</v>
      </c>
    </row>
    <row r="12" spans="1:2" x14ac:dyDescent="0.2">
      <c r="A12" t="s">
        <v>194</v>
      </c>
    </row>
    <row r="13" spans="1:2" x14ac:dyDescent="0.2">
      <c r="A13" t="s">
        <v>195</v>
      </c>
    </row>
    <row r="14" spans="1:2" x14ac:dyDescent="0.2">
      <c r="A14" t="s">
        <v>196</v>
      </c>
    </row>
    <row r="21" spans="1:1" x14ac:dyDescent="0.2">
      <c r="A21" t="s">
        <v>197</v>
      </c>
    </row>
    <row r="22" spans="1:1" x14ac:dyDescent="0.2">
      <c r="A22" t="s">
        <v>198</v>
      </c>
    </row>
    <row r="23" spans="1:1" x14ac:dyDescent="0.2">
      <c r="A23" t="s">
        <v>199</v>
      </c>
    </row>
    <row r="25" spans="1:1" x14ac:dyDescent="0.2">
      <c r="A25" t="s">
        <v>200</v>
      </c>
    </row>
    <row r="26" spans="1:1" s="2" customFormat="1" x14ac:dyDescent="0.2">
      <c r="A26" s="2" t="s">
        <v>201</v>
      </c>
    </row>
    <row r="36" spans="1:1" x14ac:dyDescent="0.2">
      <c r="A36" t="s">
        <v>202</v>
      </c>
    </row>
    <row r="37" spans="1:1" x14ac:dyDescent="0.2">
      <c r="A37" t="s">
        <v>203</v>
      </c>
    </row>
    <row r="39" spans="1:1" x14ac:dyDescent="0.2">
      <c r="A39" s="1" t="s">
        <v>209</v>
      </c>
    </row>
    <row r="40" spans="1:1" x14ac:dyDescent="0.2">
      <c r="A40" t="s">
        <v>206</v>
      </c>
    </row>
    <row r="41" spans="1:1" x14ac:dyDescent="0.2">
      <c r="A41" t="s">
        <v>207</v>
      </c>
    </row>
    <row r="42" spans="1:1" x14ac:dyDescent="0.2">
      <c r="A42" t="s">
        <v>208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A1EFC9-AF11-C149-AC04-1985D25871D7}">
  <dimension ref="A1:B18"/>
  <sheetViews>
    <sheetView zoomScale="160" zoomScaleNormal="160" workbookViewId="0">
      <selection activeCell="D18" sqref="D18"/>
    </sheetView>
  </sheetViews>
  <sheetFormatPr baseColWidth="10" defaultRowHeight="16" x14ac:dyDescent="0.2"/>
  <sheetData>
    <row r="1" spans="1:2" x14ac:dyDescent="0.2">
      <c r="A1" s="8" t="s">
        <v>204</v>
      </c>
      <c r="B1" s="8"/>
    </row>
    <row r="3" spans="1:2" x14ac:dyDescent="0.2">
      <c r="A3" t="s">
        <v>205</v>
      </c>
    </row>
    <row r="5" spans="1:2" x14ac:dyDescent="0.2">
      <c r="A5" s="1"/>
    </row>
    <row r="18" spans="1:1" x14ac:dyDescent="0.2">
      <c r="A18" t="s">
        <v>210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8321EC-E526-9B48-9470-9ECC0C5E3770}">
  <dimension ref="A1:M101"/>
  <sheetViews>
    <sheetView zoomScale="160" zoomScaleNormal="160" workbookViewId="0">
      <selection activeCell="E9" sqref="E9"/>
    </sheetView>
  </sheetViews>
  <sheetFormatPr baseColWidth="10" defaultRowHeight="16" x14ac:dyDescent="0.2"/>
  <sheetData>
    <row r="1" spans="1:10" x14ac:dyDescent="0.2">
      <c r="A1" s="11" t="s">
        <v>211</v>
      </c>
      <c r="B1" s="11" t="s">
        <v>212</v>
      </c>
      <c r="C1" s="11" t="s">
        <v>213</v>
      </c>
      <c r="D1" s="11" t="s">
        <v>214</v>
      </c>
      <c r="E1" s="11" t="s">
        <v>215</v>
      </c>
      <c r="F1" s="11" t="s">
        <v>216</v>
      </c>
      <c r="H1" s="11" t="s">
        <v>217</v>
      </c>
    </row>
    <row r="2" spans="1:10" x14ac:dyDescent="0.2">
      <c r="A2" s="9">
        <v>1</v>
      </c>
      <c r="B2" s="9">
        <v>4</v>
      </c>
      <c r="C2" s="9">
        <v>6</v>
      </c>
      <c r="D2" s="9">
        <v>6</v>
      </c>
      <c r="E2" s="9">
        <v>2</v>
      </c>
      <c r="F2" s="9">
        <f>AVERAGE(B2:E2)</f>
        <v>4.5</v>
      </c>
      <c r="H2" s="9">
        <v>1</v>
      </c>
      <c r="J2" s="1" t="s">
        <v>218</v>
      </c>
    </row>
    <row r="3" spans="1:10" x14ac:dyDescent="0.2">
      <c r="A3" s="9">
        <v>2</v>
      </c>
      <c r="B3" s="9">
        <v>3</v>
      </c>
      <c r="C3" s="9">
        <v>3</v>
      </c>
      <c r="D3" s="9">
        <v>5</v>
      </c>
      <c r="E3" s="9">
        <v>3</v>
      </c>
      <c r="F3" s="9">
        <f t="shared" ref="F3:F66" si="0">AVERAGE(B3:E3)</f>
        <v>3.5</v>
      </c>
      <c r="H3" s="9">
        <v>2</v>
      </c>
      <c r="J3" t="s">
        <v>219</v>
      </c>
    </row>
    <row r="4" spans="1:10" x14ac:dyDescent="0.2">
      <c r="A4" s="9">
        <v>3</v>
      </c>
      <c r="B4" s="9">
        <v>3</v>
      </c>
      <c r="C4" s="9">
        <v>2</v>
      </c>
      <c r="D4" s="9">
        <v>4</v>
      </c>
      <c r="E4" s="9">
        <v>1</v>
      </c>
      <c r="F4" s="9">
        <f t="shared" si="0"/>
        <v>2.5</v>
      </c>
      <c r="H4" s="9">
        <v>3</v>
      </c>
      <c r="J4" t="s">
        <v>220</v>
      </c>
    </row>
    <row r="5" spans="1:10" x14ac:dyDescent="0.2">
      <c r="A5" s="9">
        <v>4</v>
      </c>
      <c r="B5" s="9">
        <v>2</v>
      </c>
      <c r="C5" s="9">
        <v>3</v>
      </c>
      <c r="D5" s="9">
        <v>5</v>
      </c>
      <c r="E5" s="9">
        <v>2</v>
      </c>
      <c r="F5" s="9">
        <f t="shared" si="0"/>
        <v>3</v>
      </c>
      <c r="H5" s="9">
        <v>4</v>
      </c>
    </row>
    <row r="6" spans="1:10" x14ac:dyDescent="0.2">
      <c r="A6" s="9">
        <v>5</v>
      </c>
      <c r="B6" s="9">
        <v>4</v>
      </c>
      <c r="C6" s="9">
        <v>1</v>
      </c>
      <c r="D6" s="9">
        <v>4</v>
      </c>
      <c r="E6" s="9">
        <v>3</v>
      </c>
      <c r="F6" s="9">
        <f t="shared" si="0"/>
        <v>3</v>
      </c>
      <c r="H6" s="9">
        <v>5</v>
      </c>
    </row>
    <row r="7" spans="1:10" x14ac:dyDescent="0.2">
      <c r="A7" s="9">
        <v>6</v>
      </c>
      <c r="B7" s="9">
        <v>6</v>
      </c>
      <c r="C7" s="9">
        <v>1</v>
      </c>
      <c r="D7" s="9">
        <v>3</v>
      </c>
      <c r="E7" s="9">
        <v>5</v>
      </c>
      <c r="F7" s="9">
        <f t="shared" si="0"/>
        <v>3.75</v>
      </c>
      <c r="H7" s="9">
        <v>6</v>
      </c>
    </row>
    <row r="8" spans="1:10" x14ac:dyDescent="0.2">
      <c r="A8" s="9">
        <v>7</v>
      </c>
      <c r="B8" s="9">
        <v>3</v>
      </c>
      <c r="C8" s="9">
        <v>3</v>
      </c>
      <c r="D8" s="9">
        <v>1</v>
      </c>
      <c r="E8" s="9">
        <v>1</v>
      </c>
      <c r="F8" s="9">
        <f t="shared" si="0"/>
        <v>2</v>
      </c>
    </row>
    <row r="9" spans="1:10" x14ac:dyDescent="0.2">
      <c r="A9" s="9">
        <v>8</v>
      </c>
      <c r="B9" s="9">
        <v>2</v>
      </c>
      <c r="C9" s="9">
        <v>3</v>
      </c>
      <c r="D9" s="9">
        <v>1</v>
      </c>
      <c r="E9" s="9">
        <v>1</v>
      </c>
      <c r="F9" s="9">
        <f t="shared" si="0"/>
        <v>1.75</v>
      </c>
    </row>
    <row r="10" spans="1:10" x14ac:dyDescent="0.2">
      <c r="A10" s="9">
        <v>9</v>
      </c>
      <c r="B10" s="9">
        <v>6</v>
      </c>
      <c r="C10" s="9">
        <v>2</v>
      </c>
      <c r="D10" s="9">
        <v>3</v>
      </c>
      <c r="E10" s="9">
        <v>3</v>
      </c>
      <c r="F10" s="9">
        <f t="shared" si="0"/>
        <v>3.5</v>
      </c>
      <c r="H10" s="14" t="s">
        <v>221</v>
      </c>
      <c r="I10" s="14"/>
    </row>
    <row r="11" spans="1:10" ht="17" thickBot="1" x14ac:dyDescent="0.25">
      <c r="A11" s="9">
        <v>10</v>
      </c>
      <c r="B11" s="9">
        <v>2</v>
      </c>
      <c r="C11" s="9">
        <v>4</v>
      </c>
      <c r="D11" s="9">
        <v>6</v>
      </c>
      <c r="E11" s="9">
        <v>2</v>
      </c>
      <c r="F11" s="9">
        <f t="shared" si="0"/>
        <v>3.5</v>
      </c>
    </row>
    <row r="12" spans="1:10" x14ac:dyDescent="0.2">
      <c r="A12" s="9">
        <v>11</v>
      </c>
      <c r="B12" s="9">
        <v>3</v>
      </c>
      <c r="C12" s="9">
        <v>3</v>
      </c>
      <c r="D12" s="9">
        <v>4</v>
      </c>
      <c r="E12" s="9">
        <v>4</v>
      </c>
      <c r="F12" s="9">
        <f t="shared" si="0"/>
        <v>3.5</v>
      </c>
      <c r="H12" s="15" t="s">
        <v>222</v>
      </c>
      <c r="I12" s="15" t="s">
        <v>223</v>
      </c>
    </row>
    <row r="13" spans="1:10" x14ac:dyDescent="0.2">
      <c r="A13" s="9">
        <v>12</v>
      </c>
      <c r="B13" s="9">
        <v>3</v>
      </c>
      <c r="C13" s="9">
        <v>1</v>
      </c>
      <c r="D13" s="9">
        <v>5</v>
      </c>
      <c r="E13" s="9">
        <v>1</v>
      </c>
      <c r="F13" s="9">
        <f t="shared" si="0"/>
        <v>2.5</v>
      </c>
      <c r="H13">
        <v>1</v>
      </c>
      <c r="I13">
        <v>64</v>
      </c>
    </row>
    <row r="14" spans="1:10" x14ac:dyDescent="0.2">
      <c r="A14" s="9">
        <v>13</v>
      </c>
      <c r="B14" s="9">
        <v>5</v>
      </c>
      <c r="C14" s="9">
        <v>5</v>
      </c>
      <c r="D14" s="9">
        <v>6</v>
      </c>
      <c r="E14" s="9">
        <v>2</v>
      </c>
      <c r="F14" s="9">
        <f t="shared" si="0"/>
        <v>4.5</v>
      </c>
      <c r="H14">
        <v>2</v>
      </c>
      <c r="I14">
        <v>71</v>
      </c>
    </row>
    <row r="15" spans="1:10" x14ac:dyDescent="0.2">
      <c r="A15" s="9">
        <v>14</v>
      </c>
      <c r="B15" s="9">
        <v>4</v>
      </c>
      <c r="C15" s="9">
        <v>5</v>
      </c>
      <c r="D15" s="9">
        <v>1</v>
      </c>
      <c r="E15" s="9">
        <v>2</v>
      </c>
      <c r="F15" s="9">
        <f t="shared" si="0"/>
        <v>3</v>
      </c>
      <c r="H15">
        <v>3</v>
      </c>
      <c r="I15">
        <v>68</v>
      </c>
    </row>
    <row r="16" spans="1:10" x14ac:dyDescent="0.2">
      <c r="A16" s="9">
        <v>15</v>
      </c>
      <c r="B16" s="9">
        <v>5</v>
      </c>
      <c r="C16" s="9">
        <v>4</v>
      </c>
      <c r="D16" s="9">
        <v>6</v>
      </c>
      <c r="E16" s="9">
        <v>1</v>
      </c>
      <c r="F16" s="9">
        <f t="shared" si="0"/>
        <v>4</v>
      </c>
      <c r="H16">
        <v>4</v>
      </c>
      <c r="I16">
        <v>69</v>
      </c>
    </row>
    <row r="17" spans="1:12" x14ac:dyDescent="0.2">
      <c r="A17" s="9">
        <v>16</v>
      </c>
      <c r="B17" s="9">
        <v>3</v>
      </c>
      <c r="C17" s="9">
        <v>4</v>
      </c>
      <c r="D17" s="9">
        <v>2</v>
      </c>
      <c r="E17" s="9">
        <v>6</v>
      </c>
      <c r="F17" s="9">
        <f t="shared" si="0"/>
        <v>3.75</v>
      </c>
      <c r="H17">
        <v>5</v>
      </c>
      <c r="I17">
        <v>60</v>
      </c>
    </row>
    <row r="18" spans="1:12" x14ac:dyDescent="0.2">
      <c r="A18" s="9">
        <v>17</v>
      </c>
      <c r="B18" s="9">
        <v>1</v>
      </c>
      <c r="C18" s="9">
        <v>3</v>
      </c>
      <c r="D18" s="9">
        <v>3</v>
      </c>
      <c r="E18" s="9">
        <v>1</v>
      </c>
      <c r="F18" s="9">
        <f t="shared" si="0"/>
        <v>2</v>
      </c>
      <c r="H18">
        <v>6</v>
      </c>
      <c r="I18">
        <v>68</v>
      </c>
    </row>
    <row r="19" spans="1:12" ht="17" thickBot="1" x14ac:dyDescent="0.25">
      <c r="A19" s="9">
        <v>18</v>
      </c>
      <c r="B19" s="9">
        <v>2</v>
      </c>
      <c r="C19" s="9">
        <v>6</v>
      </c>
      <c r="D19" s="9">
        <v>3</v>
      </c>
      <c r="E19" s="9">
        <v>1</v>
      </c>
      <c r="F19" s="9">
        <f t="shared" si="0"/>
        <v>3</v>
      </c>
      <c r="H19" s="16" t="s">
        <v>224</v>
      </c>
      <c r="I19" s="16">
        <v>0</v>
      </c>
    </row>
    <row r="20" spans="1:12" x14ac:dyDescent="0.2">
      <c r="A20" s="9">
        <v>19</v>
      </c>
      <c r="B20" s="9">
        <v>6</v>
      </c>
      <c r="C20" s="9">
        <v>1</v>
      </c>
      <c r="D20" s="9">
        <v>1</v>
      </c>
      <c r="E20" s="9">
        <v>3</v>
      </c>
      <c r="F20" s="9">
        <f t="shared" si="0"/>
        <v>2.75</v>
      </c>
    </row>
    <row r="21" spans="1:12" x14ac:dyDescent="0.2">
      <c r="A21" s="9">
        <v>20</v>
      </c>
      <c r="B21" s="9">
        <v>4</v>
      </c>
      <c r="C21" s="9">
        <v>4</v>
      </c>
      <c r="D21" s="9">
        <v>2</v>
      </c>
      <c r="E21" s="9">
        <v>1</v>
      </c>
      <c r="F21" s="9">
        <f t="shared" si="0"/>
        <v>2.75</v>
      </c>
      <c r="H21" s="4" t="s">
        <v>225</v>
      </c>
      <c r="I21" s="4"/>
      <c r="J21" s="4"/>
      <c r="K21" s="4"/>
      <c r="L21" s="4"/>
    </row>
    <row r="22" spans="1:12" x14ac:dyDescent="0.2">
      <c r="A22" s="9">
        <v>21</v>
      </c>
      <c r="B22" s="9">
        <v>1</v>
      </c>
      <c r="C22" s="9">
        <v>5</v>
      </c>
      <c r="D22" s="9">
        <v>6</v>
      </c>
      <c r="E22" s="9">
        <v>3</v>
      </c>
      <c r="F22" s="9">
        <f t="shared" si="0"/>
        <v>3.75</v>
      </c>
    </row>
    <row r="23" spans="1:12" x14ac:dyDescent="0.2">
      <c r="A23" s="9">
        <v>22</v>
      </c>
      <c r="B23" s="9">
        <v>1</v>
      </c>
      <c r="C23" s="9">
        <v>6</v>
      </c>
      <c r="D23" s="9">
        <v>6</v>
      </c>
      <c r="E23" s="9">
        <v>2</v>
      </c>
      <c r="F23" s="9">
        <f t="shared" si="0"/>
        <v>3.75</v>
      </c>
    </row>
    <row r="24" spans="1:12" x14ac:dyDescent="0.2">
      <c r="A24" s="9">
        <v>23</v>
      </c>
      <c r="B24" s="9">
        <v>4</v>
      </c>
      <c r="C24" s="9">
        <v>5</v>
      </c>
      <c r="D24" s="9">
        <v>6</v>
      </c>
      <c r="E24" s="9">
        <v>3</v>
      </c>
      <c r="F24" s="9">
        <f t="shared" si="0"/>
        <v>4.5</v>
      </c>
    </row>
    <row r="25" spans="1:12" x14ac:dyDescent="0.2">
      <c r="A25" s="9">
        <v>24</v>
      </c>
      <c r="B25" s="9">
        <v>5</v>
      </c>
      <c r="C25" s="9">
        <v>4</v>
      </c>
      <c r="D25" s="9">
        <v>2</v>
      </c>
      <c r="E25" s="9">
        <v>6</v>
      </c>
      <c r="F25" s="9">
        <f t="shared" si="0"/>
        <v>4.25</v>
      </c>
    </row>
    <row r="26" spans="1:12" x14ac:dyDescent="0.2">
      <c r="A26" s="9">
        <v>25</v>
      </c>
      <c r="B26" s="9">
        <v>5</v>
      </c>
      <c r="C26" s="9">
        <v>4</v>
      </c>
      <c r="D26" s="9">
        <v>4</v>
      </c>
      <c r="E26" s="9">
        <v>2</v>
      </c>
      <c r="F26" s="9">
        <f t="shared" si="0"/>
        <v>3.75</v>
      </c>
    </row>
    <row r="27" spans="1:12" x14ac:dyDescent="0.2">
      <c r="A27" s="9">
        <v>26</v>
      </c>
      <c r="B27" s="9">
        <v>2</v>
      </c>
      <c r="C27" s="9">
        <v>3</v>
      </c>
      <c r="D27" s="9">
        <v>3</v>
      </c>
      <c r="E27" s="9">
        <v>2</v>
      </c>
      <c r="F27" s="9">
        <f t="shared" si="0"/>
        <v>2.5</v>
      </c>
    </row>
    <row r="28" spans="1:12" x14ac:dyDescent="0.2">
      <c r="A28" s="9">
        <v>27</v>
      </c>
      <c r="B28" s="9">
        <v>5</v>
      </c>
      <c r="C28" s="9">
        <v>4</v>
      </c>
      <c r="D28" s="9">
        <v>1</v>
      </c>
      <c r="E28" s="9">
        <v>1</v>
      </c>
      <c r="F28" s="9">
        <f t="shared" si="0"/>
        <v>2.75</v>
      </c>
    </row>
    <row r="29" spans="1:12" x14ac:dyDescent="0.2">
      <c r="A29" s="9">
        <v>28</v>
      </c>
      <c r="B29" s="9">
        <v>2</v>
      </c>
      <c r="C29" s="9">
        <v>4</v>
      </c>
      <c r="D29" s="9">
        <v>2</v>
      </c>
      <c r="E29" s="9">
        <v>6</v>
      </c>
      <c r="F29" s="9">
        <f t="shared" si="0"/>
        <v>3.5</v>
      </c>
    </row>
    <row r="30" spans="1:12" x14ac:dyDescent="0.2">
      <c r="A30" s="9">
        <v>29</v>
      </c>
      <c r="B30" s="9">
        <v>1</v>
      </c>
      <c r="C30" s="9">
        <v>1</v>
      </c>
      <c r="D30" s="9">
        <v>2</v>
      </c>
      <c r="E30" s="9">
        <v>2</v>
      </c>
      <c r="F30" s="9">
        <f t="shared" si="0"/>
        <v>1.5</v>
      </c>
    </row>
    <row r="31" spans="1:12" x14ac:dyDescent="0.2">
      <c r="A31" s="9">
        <v>30</v>
      </c>
      <c r="B31" s="9">
        <v>5</v>
      </c>
      <c r="C31" s="9">
        <v>5</v>
      </c>
      <c r="D31" s="9">
        <v>6</v>
      </c>
      <c r="E31" s="9">
        <v>6</v>
      </c>
      <c r="F31" s="9">
        <f t="shared" si="0"/>
        <v>5.5</v>
      </c>
    </row>
    <row r="32" spans="1:12" x14ac:dyDescent="0.2">
      <c r="A32" s="9">
        <v>31</v>
      </c>
      <c r="B32" s="9">
        <v>6</v>
      </c>
      <c r="C32" s="9">
        <v>4</v>
      </c>
      <c r="D32" s="9">
        <v>6</v>
      </c>
      <c r="E32" s="9">
        <v>6</v>
      </c>
      <c r="F32" s="9">
        <f t="shared" si="0"/>
        <v>5.5</v>
      </c>
    </row>
    <row r="33" spans="1:13" x14ac:dyDescent="0.2">
      <c r="A33" s="9">
        <v>32</v>
      </c>
      <c r="B33" s="9">
        <v>2</v>
      </c>
      <c r="C33" s="9">
        <v>1</v>
      </c>
      <c r="D33" s="9">
        <v>5</v>
      </c>
      <c r="E33" s="9">
        <v>1</v>
      </c>
      <c r="F33" s="9">
        <f t="shared" si="0"/>
        <v>2.25</v>
      </c>
    </row>
    <row r="34" spans="1:13" x14ac:dyDescent="0.2">
      <c r="A34" s="9">
        <v>33</v>
      </c>
      <c r="B34" s="9">
        <v>2</v>
      </c>
      <c r="C34" s="9">
        <v>3</v>
      </c>
      <c r="D34" s="9">
        <v>2</v>
      </c>
      <c r="E34" s="9">
        <v>1</v>
      </c>
      <c r="F34" s="9">
        <f t="shared" si="0"/>
        <v>2</v>
      </c>
    </row>
    <row r="35" spans="1:13" x14ac:dyDescent="0.2">
      <c r="A35" s="9">
        <v>34</v>
      </c>
      <c r="B35" s="9">
        <v>5</v>
      </c>
      <c r="C35" s="9">
        <v>6</v>
      </c>
      <c r="D35" s="9">
        <v>6</v>
      </c>
      <c r="E35" s="9">
        <v>4</v>
      </c>
      <c r="F35" s="9">
        <f t="shared" si="0"/>
        <v>5.25</v>
      </c>
      <c r="H35" t="s">
        <v>3</v>
      </c>
    </row>
    <row r="36" spans="1:13" x14ac:dyDescent="0.2">
      <c r="A36" s="9">
        <v>35</v>
      </c>
      <c r="B36" s="9">
        <v>6</v>
      </c>
      <c r="C36" s="9">
        <v>6</v>
      </c>
      <c r="D36" s="9">
        <v>4</v>
      </c>
      <c r="E36" s="9">
        <v>4</v>
      </c>
      <c r="F36" s="9">
        <f t="shared" si="0"/>
        <v>5</v>
      </c>
      <c r="H36" s="14" t="s">
        <v>226</v>
      </c>
      <c r="I36" s="14"/>
      <c r="J36" s="14"/>
      <c r="K36" s="14"/>
      <c r="L36" s="14"/>
    </row>
    <row r="37" spans="1:13" x14ac:dyDescent="0.2">
      <c r="A37" s="9">
        <v>36</v>
      </c>
      <c r="B37" s="9">
        <v>1</v>
      </c>
      <c r="C37" s="9">
        <v>1</v>
      </c>
      <c r="D37" s="9">
        <v>3</v>
      </c>
      <c r="E37" s="9">
        <v>4</v>
      </c>
      <c r="F37" s="9">
        <f t="shared" si="0"/>
        <v>2.25</v>
      </c>
    </row>
    <row r="38" spans="1:13" ht="17" thickBot="1" x14ac:dyDescent="0.25">
      <c r="A38" s="9">
        <v>37</v>
      </c>
      <c r="B38" s="9">
        <v>5</v>
      </c>
      <c r="C38" s="9">
        <v>5</v>
      </c>
      <c r="D38" s="9">
        <v>4</v>
      </c>
      <c r="E38" s="9">
        <v>5</v>
      </c>
      <c r="F38" s="9">
        <f t="shared" si="0"/>
        <v>4.75</v>
      </c>
    </row>
    <row r="39" spans="1:13" x14ac:dyDescent="0.2">
      <c r="A39" s="9">
        <v>38</v>
      </c>
      <c r="B39" s="9">
        <v>4</v>
      </c>
      <c r="C39" s="9">
        <v>1</v>
      </c>
      <c r="D39" s="9">
        <v>5</v>
      </c>
      <c r="E39" s="9">
        <v>5</v>
      </c>
      <c r="F39" s="9">
        <f t="shared" si="0"/>
        <v>3.75</v>
      </c>
      <c r="H39" s="15" t="s">
        <v>222</v>
      </c>
      <c r="I39" s="15" t="s">
        <v>223</v>
      </c>
    </row>
    <row r="40" spans="1:13" x14ac:dyDescent="0.2">
      <c r="A40" s="9">
        <v>39</v>
      </c>
      <c r="B40" s="9">
        <v>2</v>
      </c>
      <c r="C40" s="9">
        <v>3</v>
      </c>
      <c r="D40" s="9">
        <v>6</v>
      </c>
      <c r="E40" s="9">
        <v>6</v>
      </c>
      <c r="F40" s="9">
        <f t="shared" si="0"/>
        <v>4.25</v>
      </c>
      <c r="H40">
        <v>1</v>
      </c>
      <c r="I40">
        <v>0</v>
      </c>
    </row>
    <row r="41" spans="1:13" x14ac:dyDescent="0.2">
      <c r="A41" s="9">
        <v>40</v>
      </c>
      <c r="B41" s="9">
        <v>5</v>
      </c>
      <c r="C41" s="9">
        <v>3</v>
      </c>
      <c r="D41" s="9">
        <v>2</v>
      </c>
      <c r="E41" s="9">
        <v>1</v>
      </c>
      <c r="F41" s="9">
        <f t="shared" si="0"/>
        <v>2.75</v>
      </c>
      <c r="H41">
        <v>2</v>
      </c>
      <c r="I41">
        <v>7</v>
      </c>
    </row>
    <row r="42" spans="1:13" x14ac:dyDescent="0.2">
      <c r="A42" s="9">
        <v>41</v>
      </c>
      <c r="B42" s="9">
        <v>3</v>
      </c>
      <c r="C42" s="9">
        <v>1</v>
      </c>
      <c r="D42" s="9">
        <v>1</v>
      </c>
      <c r="E42" s="9">
        <v>4</v>
      </c>
      <c r="F42" s="9">
        <f t="shared" si="0"/>
        <v>2.25</v>
      </c>
      <c r="H42">
        <v>3</v>
      </c>
      <c r="I42">
        <v>31</v>
      </c>
    </row>
    <row r="43" spans="1:13" x14ac:dyDescent="0.2">
      <c r="A43" s="9">
        <v>42</v>
      </c>
      <c r="B43" s="9">
        <v>3</v>
      </c>
      <c r="C43" s="9">
        <v>3</v>
      </c>
      <c r="D43" s="9">
        <v>3</v>
      </c>
      <c r="E43" s="9">
        <v>6</v>
      </c>
      <c r="F43" s="9">
        <f t="shared" si="0"/>
        <v>3.75</v>
      </c>
      <c r="H43">
        <v>4</v>
      </c>
      <c r="I43">
        <v>42</v>
      </c>
    </row>
    <row r="44" spans="1:13" x14ac:dyDescent="0.2">
      <c r="A44" s="9">
        <v>43</v>
      </c>
      <c r="B44" s="9">
        <v>1</v>
      </c>
      <c r="C44" s="9">
        <v>4</v>
      </c>
      <c r="D44" s="9">
        <v>1</v>
      </c>
      <c r="E44" s="9">
        <v>4</v>
      </c>
      <c r="F44" s="9">
        <f t="shared" si="0"/>
        <v>2.5</v>
      </c>
      <c r="H44">
        <v>5</v>
      </c>
      <c r="I44">
        <v>14</v>
      </c>
    </row>
    <row r="45" spans="1:13" x14ac:dyDescent="0.2">
      <c r="A45" s="9">
        <v>44</v>
      </c>
      <c r="B45" s="9">
        <v>5</v>
      </c>
      <c r="C45" s="9">
        <v>5</v>
      </c>
      <c r="D45" s="9">
        <v>2</v>
      </c>
      <c r="E45" s="9">
        <v>3</v>
      </c>
      <c r="F45" s="9">
        <f t="shared" si="0"/>
        <v>3.75</v>
      </c>
      <c r="H45">
        <v>6</v>
      </c>
      <c r="I45">
        <v>6</v>
      </c>
    </row>
    <row r="46" spans="1:13" ht="17" thickBot="1" x14ac:dyDescent="0.25">
      <c r="A46" s="9">
        <v>45</v>
      </c>
      <c r="B46" s="9">
        <v>5</v>
      </c>
      <c r="C46" s="9">
        <v>3</v>
      </c>
      <c r="D46" s="9">
        <v>4</v>
      </c>
      <c r="E46" s="9">
        <v>4</v>
      </c>
      <c r="F46" s="9">
        <f t="shared" si="0"/>
        <v>4</v>
      </c>
      <c r="H46" s="16" t="s">
        <v>224</v>
      </c>
      <c r="I46" s="16">
        <v>0</v>
      </c>
    </row>
    <row r="47" spans="1:13" x14ac:dyDescent="0.2">
      <c r="A47" s="9">
        <v>46</v>
      </c>
      <c r="B47" s="9">
        <v>1</v>
      </c>
      <c r="C47" s="9">
        <v>6</v>
      </c>
      <c r="D47" s="9">
        <v>4</v>
      </c>
      <c r="E47" s="9">
        <v>1</v>
      </c>
      <c r="F47" s="9">
        <f t="shared" si="0"/>
        <v>3</v>
      </c>
    </row>
    <row r="48" spans="1:13" x14ac:dyDescent="0.2">
      <c r="A48" s="9">
        <v>47</v>
      </c>
      <c r="B48" s="9">
        <v>4</v>
      </c>
      <c r="C48" s="9">
        <v>1</v>
      </c>
      <c r="D48" s="9">
        <v>4</v>
      </c>
      <c r="E48" s="9">
        <v>4</v>
      </c>
      <c r="F48" s="9">
        <f t="shared" si="0"/>
        <v>3.25</v>
      </c>
      <c r="H48" s="4" t="s">
        <v>227</v>
      </c>
      <c r="I48" s="4"/>
      <c r="J48" s="4"/>
      <c r="K48" s="4"/>
      <c r="L48" s="4"/>
      <c r="M48" s="4"/>
    </row>
    <row r="49" spans="1:10" x14ac:dyDescent="0.2">
      <c r="A49" s="9">
        <v>48</v>
      </c>
      <c r="B49" s="9">
        <v>6</v>
      </c>
      <c r="C49" s="9">
        <v>2</v>
      </c>
      <c r="D49" s="9">
        <v>3</v>
      </c>
      <c r="E49" s="9">
        <v>2</v>
      </c>
      <c r="F49" s="9">
        <f t="shared" si="0"/>
        <v>3.25</v>
      </c>
    </row>
    <row r="50" spans="1:10" x14ac:dyDescent="0.2">
      <c r="A50" s="9">
        <v>49</v>
      </c>
      <c r="B50" s="9">
        <v>6</v>
      </c>
      <c r="C50" s="9">
        <v>4</v>
      </c>
      <c r="D50" s="9">
        <v>3</v>
      </c>
      <c r="E50" s="9">
        <v>1</v>
      </c>
      <c r="F50" s="9">
        <f t="shared" si="0"/>
        <v>3.5</v>
      </c>
    </row>
    <row r="51" spans="1:10" x14ac:dyDescent="0.2">
      <c r="A51" s="9">
        <v>50</v>
      </c>
      <c r="B51" s="9">
        <v>6</v>
      </c>
      <c r="C51" s="9">
        <v>5</v>
      </c>
      <c r="D51" s="9">
        <v>6</v>
      </c>
      <c r="E51" s="9">
        <v>3</v>
      </c>
      <c r="F51" s="9">
        <f t="shared" si="0"/>
        <v>5</v>
      </c>
    </row>
    <row r="52" spans="1:10" x14ac:dyDescent="0.2">
      <c r="A52" s="9">
        <v>51</v>
      </c>
      <c r="B52" s="9">
        <v>1</v>
      </c>
      <c r="C52" s="9">
        <v>3</v>
      </c>
      <c r="D52" s="9">
        <v>6</v>
      </c>
      <c r="E52" s="9">
        <v>5</v>
      </c>
      <c r="F52" s="9">
        <f t="shared" si="0"/>
        <v>3.75</v>
      </c>
    </row>
    <row r="53" spans="1:10" x14ac:dyDescent="0.2">
      <c r="A53" s="9">
        <v>52</v>
      </c>
      <c r="B53" s="9">
        <v>6</v>
      </c>
      <c r="C53" s="9">
        <v>5</v>
      </c>
      <c r="D53" s="9">
        <v>4</v>
      </c>
      <c r="E53" s="9">
        <v>6</v>
      </c>
      <c r="F53" s="9">
        <f t="shared" si="0"/>
        <v>5.25</v>
      </c>
    </row>
    <row r="54" spans="1:10" x14ac:dyDescent="0.2">
      <c r="A54" s="9">
        <v>53</v>
      </c>
      <c r="B54" s="9">
        <v>2</v>
      </c>
      <c r="C54" s="9">
        <v>3</v>
      </c>
      <c r="D54" s="9">
        <v>4</v>
      </c>
      <c r="E54" s="9">
        <v>4</v>
      </c>
      <c r="F54" s="9">
        <f t="shared" si="0"/>
        <v>3.25</v>
      </c>
    </row>
    <row r="55" spans="1:10" x14ac:dyDescent="0.2">
      <c r="A55" s="9">
        <v>54</v>
      </c>
      <c r="B55" s="9">
        <v>5</v>
      </c>
      <c r="C55" s="9">
        <v>4</v>
      </c>
      <c r="D55" s="9">
        <v>3</v>
      </c>
      <c r="E55" s="9">
        <v>4</v>
      </c>
      <c r="F55" s="9">
        <f t="shared" si="0"/>
        <v>4</v>
      </c>
    </row>
    <row r="56" spans="1:10" x14ac:dyDescent="0.2">
      <c r="A56" s="9">
        <v>55</v>
      </c>
      <c r="B56" s="9">
        <v>1</v>
      </c>
      <c r="C56" s="9">
        <v>3</v>
      </c>
      <c r="D56" s="9">
        <v>2</v>
      </c>
      <c r="E56" s="9">
        <v>2</v>
      </c>
      <c r="F56" s="9">
        <f t="shared" si="0"/>
        <v>2</v>
      </c>
    </row>
    <row r="57" spans="1:10" x14ac:dyDescent="0.2">
      <c r="A57" s="9">
        <v>56</v>
      </c>
      <c r="B57" s="9">
        <v>2</v>
      </c>
      <c r="C57" s="9">
        <v>4</v>
      </c>
      <c r="D57" s="9">
        <v>3</v>
      </c>
      <c r="E57" s="9">
        <v>6</v>
      </c>
      <c r="F57" s="9">
        <f t="shared" si="0"/>
        <v>3.75</v>
      </c>
    </row>
    <row r="58" spans="1:10" x14ac:dyDescent="0.2">
      <c r="A58" s="9">
        <v>57</v>
      </c>
      <c r="B58" s="9">
        <v>4</v>
      </c>
      <c r="C58" s="9">
        <v>4</v>
      </c>
      <c r="D58" s="9">
        <v>6</v>
      </c>
      <c r="E58" s="9">
        <v>2</v>
      </c>
      <c r="F58" s="9">
        <f t="shared" si="0"/>
        <v>4</v>
      </c>
    </row>
    <row r="59" spans="1:10" x14ac:dyDescent="0.2">
      <c r="A59" s="9">
        <v>58</v>
      </c>
      <c r="B59" s="9">
        <v>5</v>
      </c>
      <c r="C59" s="9">
        <v>6</v>
      </c>
      <c r="D59" s="9">
        <v>5</v>
      </c>
      <c r="E59" s="9">
        <v>1</v>
      </c>
      <c r="F59" s="9">
        <f t="shared" si="0"/>
        <v>4.25</v>
      </c>
    </row>
    <row r="60" spans="1:10" x14ac:dyDescent="0.2">
      <c r="A60" s="9">
        <v>59</v>
      </c>
      <c r="B60" s="9">
        <v>1</v>
      </c>
      <c r="C60" s="9">
        <v>6</v>
      </c>
      <c r="D60" s="9">
        <v>4</v>
      </c>
      <c r="E60" s="9">
        <v>2</v>
      </c>
      <c r="F60" s="9">
        <f t="shared" si="0"/>
        <v>3.25</v>
      </c>
    </row>
    <row r="61" spans="1:10" x14ac:dyDescent="0.2">
      <c r="A61" s="9">
        <v>60</v>
      </c>
      <c r="B61" s="9">
        <v>5</v>
      </c>
      <c r="C61" s="9">
        <v>5</v>
      </c>
      <c r="D61" s="9">
        <v>5</v>
      </c>
      <c r="E61" s="9">
        <v>2</v>
      </c>
      <c r="F61" s="9">
        <f t="shared" si="0"/>
        <v>4.25</v>
      </c>
    </row>
    <row r="62" spans="1:10" x14ac:dyDescent="0.2">
      <c r="A62" s="9">
        <v>61</v>
      </c>
      <c r="B62" s="9">
        <v>3</v>
      </c>
      <c r="C62" s="9">
        <v>6</v>
      </c>
      <c r="D62" s="9">
        <v>6</v>
      </c>
      <c r="E62" s="9">
        <v>1</v>
      </c>
      <c r="F62" s="9">
        <f t="shared" si="0"/>
        <v>4</v>
      </c>
      <c r="H62" s="4" t="s">
        <v>228</v>
      </c>
      <c r="I62" s="4"/>
    </row>
    <row r="63" spans="1:10" x14ac:dyDescent="0.2">
      <c r="A63" s="9">
        <v>62</v>
      </c>
      <c r="B63" s="9">
        <v>4</v>
      </c>
      <c r="C63" s="9">
        <v>4</v>
      </c>
      <c r="D63" s="9">
        <v>1</v>
      </c>
      <c r="E63" s="9">
        <v>5</v>
      </c>
      <c r="F63" s="9">
        <f t="shared" si="0"/>
        <v>3.5</v>
      </c>
    </row>
    <row r="64" spans="1:10" x14ac:dyDescent="0.2">
      <c r="A64" s="9">
        <v>63</v>
      </c>
      <c r="B64" s="9">
        <v>6</v>
      </c>
      <c r="C64" s="9">
        <v>6</v>
      </c>
      <c r="D64" s="9">
        <v>4</v>
      </c>
      <c r="E64" s="9">
        <v>5</v>
      </c>
      <c r="F64" s="9">
        <f t="shared" si="0"/>
        <v>5.25</v>
      </c>
      <c r="H64" t="s">
        <v>229</v>
      </c>
      <c r="J64">
        <f>_xlfn.STDEV.P(B2:E101)</f>
        <v>1.6984625400638071</v>
      </c>
    </row>
    <row r="65" spans="1:10" x14ac:dyDescent="0.2">
      <c r="A65" s="9">
        <v>64</v>
      </c>
      <c r="B65" s="9">
        <v>4</v>
      </c>
      <c r="C65" s="9">
        <v>1</v>
      </c>
      <c r="D65" s="9">
        <v>1</v>
      </c>
      <c r="E65" s="9">
        <v>5</v>
      </c>
      <c r="F65" s="9">
        <f t="shared" si="0"/>
        <v>2.75</v>
      </c>
    </row>
    <row r="66" spans="1:10" x14ac:dyDescent="0.2">
      <c r="A66" s="9">
        <v>65</v>
      </c>
      <c r="B66" s="9">
        <v>4</v>
      </c>
      <c r="C66" s="9">
        <v>2</v>
      </c>
      <c r="D66" s="9">
        <v>4</v>
      </c>
      <c r="E66" s="9">
        <v>6</v>
      </c>
      <c r="F66" s="9">
        <f t="shared" si="0"/>
        <v>4</v>
      </c>
      <c r="H66" t="s">
        <v>230</v>
      </c>
      <c r="J66">
        <f>_xlfn.STDEV.P(F2:F101)</f>
        <v>0.8929025702729273</v>
      </c>
    </row>
    <row r="67" spans="1:10" x14ac:dyDescent="0.2">
      <c r="A67" s="9">
        <v>66</v>
      </c>
      <c r="B67" s="9">
        <v>5</v>
      </c>
      <c r="C67" s="9">
        <v>1</v>
      </c>
      <c r="D67" s="9">
        <v>4</v>
      </c>
      <c r="E67" s="9">
        <v>5</v>
      </c>
      <c r="F67" s="9">
        <f t="shared" ref="F67:F101" si="1">AVERAGE(B67:E67)</f>
        <v>3.75</v>
      </c>
    </row>
    <row r="68" spans="1:10" x14ac:dyDescent="0.2">
      <c r="A68" s="9">
        <v>67</v>
      </c>
      <c r="B68" s="9">
        <v>3</v>
      </c>
      <c r="C68" s="9">
        <v>1</v>
      </c>
      <c r="D68" s="9">
        <v>6</v>
      </c>
      <c r="E68" s="9">
        <v>5</v>
      </c>
      <c r="F68" s="9">
        <f t="shared" si="1"/>
        <v>3.75</v>
      </c>
      <c r="H68" t="s">
        <v>231</v>
      </c>
    </row>
    <row r="69" spans="1:10" x14ac:dyDescent="0.2">
      <c r="A69" s="9">
        <v>68</v>
      </c>
      <c r="B69" s="9">
        <v>2</v>
      </c>
      <c r="C69" s="9">
        <v>2</v>
      </c>
      <c r="D69" s="9">
        <v>2</v>
      </c>
      <c r="E69" s="9">
        <v>5</v>
      </c>
      <c r="F69" s="9">
        <f t="shared" si="1"/>
        <v>2.75</v>
      </c>
      <c r="H69" t="s">
        <v>232</v>
      </c>
    </row>
    <row r="70" spans="1:10" x14ac:dyDescent="0.2">
      <c r="A70" s="9">
        <v>69</v>
      </c>
      <c r="B70" s="9">
        <v>1</v>
      </c>
      <c r="C70" s="9">
        <v>2</v>
      </c>
      <c r="D70" s="9">
        <v>2</v>
      </c>
      <c r="E70" s="9">
        <v>3</v>
      </c>
      <c r="F70" s="9">
        <f t="shared" si="1"/>
        <v>2</v>
      </c>
    </row>
    <row r="71" spans="1:10" x14ac:dyDescent="0.2">
      <c r="A71" s="9">
        <v>70</v>
      </c>
      <c r="B71" s="9">
        <v>5</v>
      </c>
      <c r="C71" s="9">
        <v>4</v>
      </c>
      <c r="D71" s="9">
        <v>6</v>
      </c>
      <c r="E71" s="9">
        <v>6</v>
      </c>
      <c r="F71" s="9">
        <f t="shared" si="1"/>
        <v>5.25</v>
      </c>
    </row>
    <row r="72" spans="1:10" x14ac:dyDescent="0.2">
      <c r="A72" s="9">
        <v>71</v>
      </c>
      <c r="B72" s="9">
        <v>6</v>
      </c>
      <c r="C72" s="9">
        <v>2</v>
      </c>
      <c r="D72" s="9">
        <v>1</v>
      </c>
      <c r="E72" s="9">
        <v>3</v>
      </c>
      <c r="F72" s="9">
        <f t="shared" si="1"/>
        <v>3</v>
      </c>
    </row>
    <row r="73" spans="1:10" x14ac:dyDescent="0.2">
      <c r="A73" s="9">
        <v>72</v>
      </c>
      <c r="B73" s="9">
        <v>2</v>
      </c>
      <c r="C73" s="9">
        <v>2</v>
      </c>
      <c r="D73" s="9">
        <v>6</v>
      </c>
      <c r="E73" s="9">
        <v>3</v>
      </c>
      <c r="F73" s="9">
        <f t="shared" si="1"/>
        <v>3.25</v>
      </c>
    </row>
    <row r="74" spans="1:10" x14ac:dyDescent="0.2">
      <c r="A74" s="9">
        <v>73</v>
      </c>
      <c r="B74" s="9">
        <v>2</v>
      </c>
      <c r="C74" s="9">
        <v>3</v>
      </c>
      <c r="D74" s="9">
        <v>1</v>
      </c>
      <c r="E74" s="9">
        <v>3</v>
      </c>
      <c r="F74" s="9">
        <f t="shared" si="1"/>
        <v>2.25</v>
      </c>
    </row>
    <row r="75" spans="1:10" x14ac:dyDescent="0.2">
      <c r="A75" s="9">
        <v>74</v>
      </c>
      <c r="B75" s="9">
        <v>6</v>
      </c>
      <c r="C75" s="9">
        <v>3</v>
      </c>
      <c r="D75" s="9">
        <v>6</v>
      </c>
      <c r="E75" s="9">
        <v>1</v>
      </c>
      <c r="F75" s="9">
        <f t="shared" si="1"/>
        <v>4</v>
      </c>
    </row>
    <row r="76" spans="1:10" x14ac:dyDescent="0.2">
      <c r="A76" s="9">
        <v>75</v>
      </c>
      <c r="B76" s="9">
        <v>6</v>
      </c>
      <c r="C76" s="9">
        <v>3</v>
      </c>
      <c r="D76" s="9">
        <v>4</v>
      </c>
      <c r="E76" s="9">
        <v>3</v>
      </c>
      <c r="F76" s="9">
        <f t="shared" si="1"/>
        <v>4</v>
      </c>
    </row>
    <row r="77" spans="1:10" x14ac:dyDescent="0.2">
      <c r="A77" s="9">
        <v>76</v>
      </c>
      <c r="B77" s="9">
        <v>5</v>
      </c>
      <c r="C77" s="9">
        <v>2</v>
      </c>
      <c r="D77" s="9">
        <v>2</v>
      </c>
      <c r="E77" s="9">
        <v>2</v>
      </c>
      <c r="F77" s="9">
        <f t="shared" si="1"/>
        <v>2.75</v>
      </c>
    </row>
    <row r="78" spans="1:10" x14ac:dyDescent="0.2">
      <c r="A78" s="9">
        <v>77</v>
      </c>
      <c r="B78" s="9">
        <v>3</v>
      </c>
      <c r="C78" s="9">
        <v>2</v>
      </c>
      <c r="D78" s="9">
        <v>3</v>
      </c>
      <c r="E78" s="9">
        <v>4</v>
      </c>
      <c r="F78" s="9">
        <f t="shared" si="1"/>
        <v>3</v>
      </c>
    </row>
    <row r="79" spans="1:10" x14ac:dyDescent="0.2">
      <c r="A79" s="9">
        <v>78</v>
      </c>
      <c r="B79" s="9">
        <v>4</v>
      </c>
      <c r="C79" s="9">
        <v>3</v>
      </c>
      <c r="D79" s="9">
        <v>6</v>
      </c>
      <c r="E79" s="9">
        <v>3</v>
      </c>
      <c r="F79" s="9">
        <f t="shared" si="1"/>
        <v>4</v>
      </c>
    </row>
    <row r="80" spans="1:10" x14ac:dyDescent="0.2">
      <c r="A80" s="9">
        <v>79</v>
      </c>
      <c r="B80" s="9">
        <v>5</v>
      </c>
      <c r="C80" s="9">
        <v>6</v>
      </c>
      <c r="D80" s="9">
        <v>2</v>
      </c>
      <c r="E80" s="9">
        <v>6</v>
      </c>
      <c r="F80" s="9">
        <f t="shared" si="1"/>
        <v>4.75</v>
      </c>
    </row>
    <row r="81" spans="1:6" x14ac:dyDescent="0.2">
      <c r="A81" s="9">
        <v>80</v>
      </c>
      <c r="B81" s="9">
        <v>2</v>
      </c>
      <c r="C81" s="9">
        <v>5</v>
      </c>
      <c r="D81" s="9">
        <v>4</v>
      </c>
      <c r="E81" s="9">
        <v>1</v>
      </c>
      <c r="F81" s="9">
        <f t="shared" si="1"/>
        <v>3</v>
      </c>
    </row>
    <row r="82" spans="1:6" x14ac:dyDescent="0.2">
      <c r="A82" s="9">
        <v>81</v>
      </c>
      <c r="B82" s="9">
        <v>2</v>
      </c>
      <c r="C82" s="9">
        <v>6</v>
      </c>
      <c r="D82" s="9">
        <v>2</v>
      </c>
      <c r="E82" s="9">
        <v>6</v>
      </c>
      <c r="F82" s="9">
        <f t="shared" si="1"/>
        <v>4</v>
      </c>
    </row>
    <row r="83" spans="1:6" x14ac:dyDescent="0.2">
      <c r="A83" s="9">
        <v>82</v>
      </c>
      <c r="B83" s="9">
        <v>5</v>
      </c>
      <c r="C83" s="9">
        <v>4</v>
      </c>
      <c r="D83" s="9">
        <v>4</v>
      </c>
      <c r="E83" s="9">
        <v>1</v>
      </c>
      <c r="F83" s="9">
        <f t="shared" si="1"/>
        <v>3.5</v>
      </c>
    </row>
    <row r="84" spans="1:6" x14ac:dyDescent="0.2">
      <c r="A84" s="9">
        <v>83</v>
      </c>
      <c r="B84" s="9">
        <v>3</v>
      </c>
      <c r="C84" s="9">
        <v>3</v>
      </c>
      <c r="D84" s="9">
        <v>1</v>
      </c>
      <c r="E84" s="9">
        <v>2</v>
      </c>
      <c r="F84" s="9">
        <f t="shared" si="1"/>
        <v>2.25</v>
      </c>
    </row>
    <row r="85" spans="1:6" x14ac:dyDescent="0.2">
      <c r="A85" s="9">
        <v>84</v>
      </c>
      <c r="B85" s="9">
        <v>6</v>
      </c>
      <c r="C85" s="9">
        <v>4</v>
      </c>
      <c r="D85" s="9">
        <v>6</v>
      </c>
      <c r="E85" s="9">
        <v>1</v>
      </c>
      <c r="F85" s="9">
        <f t="shared" si="1"/>
        <v>4.25</v>
      </c>
    </row>
    <row r="86" spans="1:6" x14ac:dyDescent="0.2">
      <c r="A86" s="9">
        <v>85</v>
      </c>
      <c r="B86" s="9">
        <v>4</v>
      </c>
      <c r="C86" s="9">
        <v>3</v>
      </c>
      <c r="D86" s="9">
        <v>3</v>
      </c>
      <c r="E86" s="9">
        <v>2</v>
      </c>
      <c r="F86" s="9">
        <f t="shared" si="1"/>
        <v>3</v>
      </c>
    </row>
    <row r="87" spans="1:6" x14ac:dyDescent="0.2">
      <c r="A87" s="9">
        <v>86</v>
      </c>
      <c r="B87" s="9">
        <v>4</v>
      </c>
      <c r="C87" s="9">
        <v>6</v>
      </c>
      <c r="D87" s="9">
        <v>4</v>
      </c>
      <c r="E87" s="9">
        <v>1</v>
      </c>
      <c r="F87" s="9">
        <f t="shared" si="1"/>
        <v>3.75</v>
      </c>
    </row>
    <row r="88" spans="1:6" x14ac:dyDescent="0.2">
      <c r="A88" s="9">
        <v>87</v>
      </c>
      <c r="B88" s="9">
        <v>5</v>
      </c>
      <c r="C88" s="9">
        <v>2</v>
      </c>
      <c r="D88" s="9">
        <v>1</v>
      </c>
      <c r="E88" s="9">
        <v>2</v>
      </c>
      <c r="F88" s="9">
        <f t="shared" si="1"/>
        <v>2.5</v>
      </c>
    </row>
    <row r="89" spans="1:6" x14ac:dyDescent="0.2">
      <c r="A89" s="9">
        <v>88</v>
      </c>
      <c r="B89" s="9">
        <v>4</v>
      </c>
      <c r="C89" s="9">
        <v>3</v>
      </c>
      <c r="D89" s="9">
        <v>3</v>
      </c>
      <c r="E89" s="9">
        <v>5</v>
      </c>
      <c r="F89" s="9">
        <f t="shared" si="1"/>
        <v>3.75</v>
      </c>
    </row>
    <row r="90" spans="1:6" x14ac:dyDescent="0.2">
      <c r="A90" s="9">
        <v>89</v>
      </c>
      <c r="B90" s="9">
        <v>6</v>
      </c>
      <c r="C90" s="9">
        <v>4</v>
      </c>
      <c r="D90" s="9">
        <v>2</v>
      </c>
      <c r="E90" s="9">
        <v>2</v>
      </c>
      <c r="F90" s="9">
        <f t="shared" si="1"/>
        <v>3.5</v>
      </c>
    </row>
    <row r="91" spans="1:6" x14ac:dyDescent="0.2">
      <c r="A91" s="9">
        <v>90</v>
      </c>
      <c r="B91" s="9">
        <v>3</v>
      </c>
      <c r="C91" s="9">
        <v>1</v>
      </c>
      <c r="D91" s="9">
        <v>3</v>
      </c>
      <c r="E91" s="9">
        <v>5</v>
      </c>
      <c r="F91" s="9">
        <f t="shared" si="1"/>
        <v>3</v>
      </c>
    </row>
    <row r="92" spans="1:6" x14ac:dyDescent="0.2">
      <c r="A92" s="9">
        <v>91</v>
      </c>
      <c r="B92" s="9">
        <v>3</v>
      </c>
      <c r="C92" s="9">
        <v>3</v>
      </c>
      <c r="D92" s="9">
        <v>3</v>
      </c>
      <c r="E92" s="9">
        <v>6</v>
      </c>
      <c r="F92" s="9">
        <f t="shared" si="1"/>
        <v>3.75</v>
      </c>
    </row>
    <row r="93" spans="1:6" x14ac:dyDescent="0.2">
      <c r="A93" s="9">
        <v>92</v>
      </c>
      <c r="B93" s="9">
        <v>5</v>
      </c>
      <c r="C93" s="9">
        <v>4</v>
      </c>
      <c r="D93" s="9">
        <v>6</v>
      </c>
      <c r="E93" s="9">
        <v>4</v>
      </c>
      <c r="F93" s="9">
        <f t="shared" si="1"/>
        <v>4.75</v>
      </c>
    </row>
    <row r="94" spans="1:6" x14ac:dyDescent="0.2">
      <c r="A94" s="9">
        <v>93</v>
      </c>
      <c r="B94" s="9">
        <v>5</v>
      </c>
      <c r="C94" s="9">
        <v>2</v>
      </c>
      <c r="D94" s="9">
        <v>2</v>
      </c>
      <c r="E94" s="9">
        <v>2</v>
      </c>
      <c r="F94" s="9">
        <f t="shared" si="1"/>
        <v>2.75</v>
      </c>
    </row>
    <row r="95" spans="1:6" x14ac:dyDescent="0.2">
      <c r="A95" s="9">
        <v>94</v>
      </c>
      <c r="B95" s="9">
        <v>4</v>
      </c>
      <c r="C95" s="9">
        <v>5</v>
      </c>
      <c r="D95" s="9">
        <v>2</v>
      </c>
      <c r="E95" s="9">
        <v>1</v>
      </c>
      <c r="F95" s="9">
        <f t="shared" si="1"/>
        <v>3</v>
      </c>
    </row>
    <row r="96" spans="1:6" x14ac:dyDescent="0.2">
      <c r="A96" s="9">
        <v>95</v>
      </c>
      <c r="B96" s="9">
        <v>4</v>
      </c>
      <c r="C96" s="9">
        <v>2</v>
      </c>
      <c r="D96" s="9">
        <v>2</v>
      </c>
      <c r="E96" s="9">
        <v>4</v>
      </c>
      <c r="F96" s="9">
        <f t="shared" si="1"/>
        <v>3</v>
      </c>
    </row>
    <row r="97" spans="1:6" x14ac:dyDescent="0.2">
      <c r="A97" s="9">
        <v>96</v>
      </c>
      <c r="B97" s="9">
        <v>6</v>
      </c>
      <c r="C97" s="9">
        <v>6</v>
      </c>
      <c r="D97" s="9">
        <v>1</v>
      </c>
      <c r="E97" s="9">
        <v>6</v>
      </c>
      <c r="F97" s="9">
        <f t="shared" si="1"/>
        <v>4.75</v>
      </c>
    </row>
    <row r="98" spans="1:6" x14ac:dyDescent="0.2">
      <c r="A98" s="9">
        <v>97</v>
      </c>
      <c r="B98" s="9">
        <v>5</v>
      </c>
      <c r="C98" s="9">
        <v>2</v>
      </c>
      <c r="D98" s="9">
        <v>5</v>
      </c>
      <c r="E98" s="9">
        <v>1</v>
      </c>
      <c r="F98" s="9">
        <f t="shared" si="1"/>
        <v>3.25</v>
      </c>
    </row>
    <row r="99" spans="1:6" x14ac:dyDescent="0.2">
      <c r="A99" s="9">
        <v>98</v>
      </c>
      <c r="B99" s="9">
        <v>2</v>
      </c>
      <c r="C99" s="9">
        <v>6</v>
      </c>
      <c r="D99" s="9">
        <v>1</v>
      </c>
      <c r="E99" s="9">
        <v>5</v>
      </c>
      <c r="F99" s="9">
        <f t="shared" si="1"/>
        <v>3.5</v>
      </c>
    </row>
    <row r="100" spans="1:6" x14ac:dyDescent="0.2">
      <c r="A100" s="9">
        <v>99</v>
      </c>
      <c r="B100" s="9">
        <v>5</v>
      </c>
      <c r="C100" s="9">
        <v>3</v>
      </c>
      <c r="D100" s="9">
        <v>2</v>
      </c>
      <c r="E100" s="9">
        <v>2</v>
      </c>
      <c r="F100" s="9">
        <f t="shared" si="1"/>
        <v>3</v>
      </c>
    </row>
    <row r="101" spans="1:6" x14ac:dyDescent="0.2">
      <c r="A101" s="9">
        <v>100</v>
      </c>
      <c r="B101" s="9">
        <v>5</v>
      </c>
      <c r="C101" s="9">
        <v>5</v>
      </c>
      <c r="D101" s="9">
        <v>1</v>
      </c>
      <c r="E101" s="9">
        <v>5</v>
      </c>
      <c r="F101" s="9">
        <f t="shared" si="1"/>
        <v>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Discrete RV</vt:lpstr>
      <vt:lpstr>Poisson RV</vt:lpstr>
      <vt:lpstr>Continuous RV</vt:lpstr>
      <vt:lpstr>Normal RV</vt:lpstr>
      <vt:lpstr>Sampling</vt:lpstr>
      <vt:lpstr>CLT_python</vt:lpstr>
      <vt:lpstr>CLT_Excel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Sylvia Chadha</dc:creator>
  <cp:lastModifiedBy>Sylvia Chadha</cp:lastModifiedBy>
  <dcterms:created xsi:type="dcterms:W3CDTF">2022-06-12T15:40:15Z</dcterms:created>
  <dcterms:modified xsi:type="dcterms:W3CDTF">2022-06-16T01:26:42Z</dcterms:modified>
</cp:coreProperties>
</file>